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harts/chart3.xml" ContentType="application/vnd.openxmlformats-officedocument.drawingml.chart+xml"/>
  <Override PartName="/xl/charts/chart4.xml" ContentType="application/vnd.openxmlformats-officedocument.drawingml.chart+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workbookProtection workbookPassword="C2B6" lockStructure="1"/>
  <bookViews>
    <workbookView xWindow="135" yWindow="-195" windowWidth="11805" windowHeight="7230" tabRatio="846" firstSheet="1" activeTab="1"/>
  </bookViews>
  <sheets>
    <sheet name="Liste" sheetId="21" state="hidden" r:id="rId1"/>
    <sheet name="Renseignements" sheetId="1" r:id="rId2"/>
    <sheet name="Questionnaire" sheetId="2" r:id="rId3"/>
    <sheet name="activités optionnelles" sheetId="19" state="hidden" r:id="rId4"/>
    <sheet name="Conclusions intermédiaires" sheetId="18" state="hidden" r:id="rId5"/>
    <sheet name="Réponses" sheetId="20" state="hidden" r:id="rId6"/>
    <sheet name="Conclusions finales " sheetId="10" state="hidden" r:id="rId7"/>
  </sheets>
  <definedNames>
    <definedName name="_xlnm._FilterDatabase" localSheetId="3" hidden="1">'activités optionnelles'!$A$2:$H$5</definedName>
    <definedName name="_xlnm._FilterDatabase" localSheetId="2" hidden="1">Questionnaire!$A$2:$I$15</definedName>
    <definedName name="_xlnm._FilterDatabase" localSheetId="5" hidden="1">Réponses!$B$3:$F$28</definedName>
    <definedName name="_xlnm.Print_Titles" localSheetId="3">'activités optionnelles'!$2:$2</definedName>
    <definedName name="_xlnm.Print_Titles" localSheetId="2">Questionnaire!$2:$2</definedName>
    <definedName name="_xlnm.Print_Titles" localSheetId="5">Réponses!$3:$3</definedName>
    <definedName name="Initiales">Liste!$F$9:$F$14</definedName>
    <definedName name="Inspecteur">Liste!$C$9:$C$14</definedName>
    <definedName name="liste3">Liste!$E$1:$E$2</definedName>
    <definedName name="Logiciel">Liste!$H$9:$H$11</definedName>
    <definedName name="Mail">Liste!$D$9:$D$14</definedName>
    <definedName name="Presence">Liste!$C$1:$C$2</definedName>
    <definedName name="Qualification">Liste!$C$21:$C$28</definedName>
    <definedName name="Sexe">Liste!$B$9:$B$14</definedName>
    <definedName name="sexebis">Liste!$B$16:$B$17</definedName>
    <definedName name="telephone">Liste!$E$9:$E$14</definedName>
    <definedName name="Téléphone">Liste!$E$9:$E$14</definedName>
    <definedName name="Z_48EEDF7D_1F09_11D7_A4FF_080017086AC7_.wvu.FilterData" localSheetId="3" hidden="1">'activités optionnelles'!$A$2:$H$5</definedName>
    <definedName name="Z_48EEDF7D_1F09_11D7_A4FF_080017086AC7_.wvu.FilterData" localSheetId="2" hidden="1">Questionnaire!$A$2:$I$15</definedName>
    <definedName name="Z_48EEDF7D_1F09_11D7_A4FF_080017086AC7_.wvu.FilterData" localSheetId="5" hidden="1">Réponses!$B$3:$D$3</definedName>
    <definedName name="Z_48EEDF7D_1F09_11D7_A4FF_080017086AC7_.wvu.PrintArea" localSheetId="3" hidden="1">'activités optionnelles'!$A$2:$H$5</definedName>
    <definedName name="Z_48EEDF7D_1F09_11D7_A4FF_080017086AC7_.wvu.PrintArea" localSheetId="2" hidden="1">Questionnaire!$A$2:$I$15</definedName>
    <definedName name="Z_48EEDF7D_1F09_11D7_A4FF_080017086AC7_.wvu.PrintArea" localSheetId="5" hidden="1">Réponses!$B$3:$B$3</definedName>
    <definedName name="Z_D6BFB8D8_2217_11D7_BA64_0010B5D12001_.wvu.FilterData" localSheetId="3" hidden="1">'activités optionnelles'!$A$2:$H$5</definedName>
    <definedName name="Z_D6BFB8D8_2217_11D7_BA64_0010B5D12001_.wvu.FilterData" localSheetId="2" hidden="1">Questionnaire!$A$2:$I$15</definedName>
    <definedName name="Z_D6BFB8D8_2217_11D7_BA64_0010B5D12001_.wvu.FilterData" localSheetId="5" hidden="1">Réponses!$B$3:$D$3</definedName>
    <definedName name="Z_D6BFB8D8_2217_11D7_BA64_0010B5D12001_.wvu.PrintArea" localSheetId="3" hidden="1">'activités optionnelles'!$A$2:$H$5</definedName>
    <definedName name="Z_D6BFB8D8_2217_11D7_BA64_0010B5D12001_.wvu.PrintArea" localSheetId="2" hidden="1">Questionnaire!$A$2:$I$15</definedName>
    <definedName name="Z_D6BFB8D8_2217_11D7_BA64_0010B5D12001_.wvu.PrintArea" localSheetId="5" hidden="1">Réponses!$B$3:$B$3</definedName>
    <definedName name="_xlnm.Print_Area" localSheetId="3">'activités optionnelles'!$A$1:$H$21</definedName>
    <definedName name="_xlnm.Print_Area" localSheetId="6">'Conclusions finales '!$A$1:$G$53</definedName>
    <definedName name="_xlnm.Print_Area" localSheetId="4">'Conclusions intermédiaires'!$A$1:$G$40</definedName>
    <definedName name="_xlnm.Print_Area" localSheetId="2">Questionnaire!$A$1:$I$46</definedName>
    <definedName name="_xlnm.Print_Area" localSheetId="1">Renseignements!$A$1:$C$102</definedName>
    <definedName name="_xlnm.Print_Area" localSheetId="5">Réponses!$B$1:$F$28</definedName>
  </definedNames>
  <calcPr calcId="145621"/>
</workbook>
</file>

<file path=xl/calcChain.xml><?xml version="1.0" encoding="utf-8"?>
<calcChain xmlns="http://schemas.openxmlformats.org/spreadsheetml/2006/main">
  <c r="A1" i="10" l="1"/>
  <c r="D32" i="10" l="1"/>
  <c r="E50" i="10" l="1"/>
  <c r="E49" i="10"/>
  <c r="B24" i="20" l="1"/>
  <c r="C24" i="20"/>
  <c r="B25" i="20"/>
  <c r="C25" i="20"/>
  <c r="B26" i="20"/>
  <c r="C26" i="20"/>
  <c r="K19" i="2"/>
  <c r="B14" i="20" s="1"/>
  <c r="K20" i="2"/>
  <c r="K21" i="2"/>
  <c r="K22" i="2"/>
  <c r="B17" i="20" s="1"/>
  <c r="K23" i="2"/>
  <c r="B18" i="20" s="1"/>
  <c r="K24" i="2"/>
  <c r="K25" i="2"/>
  <c r="K26" i="2"/>
  <c r="B20" i="20" s="1"/>
  <c r="K27" i="2"/>
  <c r="B21" i="20" s="1"/>
  <c r="K28" i="2"/>
  <c r="K29" i="2"/>
  <c r="K30" i="2"/>
  <c r="B23" i="20" s="1"/>
  <c r="K31" i="2"/>
  <c r="K32" i="2"/>
  <c r="K33" i="2"/>
  <c r="B12" i="20"/>
  <c r="C12" i="20"/>
  <c r="B13" i="20"/>
  <c r="C13" i="20"/>
  <c r="C14" i="20"/>
  <c r="B15" i="20"/>
  <c r="C15" i="20"/>
  <c r="B16" i="20"/>
  <c r="C16" i="20"/>
  <c r="C17" i="20"/>
  <c r="C18" i="20"/>
  <c r="B19" i="20"/>
  <c r="C19" i="20"/>
  <c r="C20" i="20"/>
  <c r="C21" i="20"/>
  <c r="B22" i="20"/>
  <c r="C22" i="20"/>
  <c r="C23" i="20"/>
  <c r="E28" i="21"/>
  <c r="E27" i="21"/>
  <c r="G8" i="18" s="1"/>
  <c r="E26" i="21"/>
  <c r="G7" i="18" s="1"/>
  <c r="E25" i="21"/>
  <c r="G6" i="18" s="1"/>
  <c r="K18" i="2"/>
  <c r="J18" i="2"/>
  <c r="G51" i="10" l="1"/>
  <c r="E47" i="10"/>
  <c r="E48" i="10"/>
  <c r="E45" i="10"/>
  <c r="E46" i="10"/>
  <c r="E44" i="10"/>
  <c r="E43" i="10"/>
  <c r="E42" i="10"/>
  <c r="D42" i="10"/>
  <c r="D41" i="10"/>
  <c r="D40" i="10"/>
  <c r="D39" i="10"/>
  <c r="D38" i="10"/>
  <c r="D37" i="10"/>
  <c r="D36" i="10"/>
  <c r="D35" i="10"/>
  <c r="D34" i="10"/>
  <c r="D33" i="10"/>
  <c r="A29" i="10"/>
  <c r="A27" i="10"/>
  <c r="B3" i="10"/>
  <c r="B2" i="10"/>
  <c r="C11" i="10" l="1"/>
  <c r="C10" i="10"/>
  <c r="C9" i="10"/>
  <c r="C8" i="10"/>
  <c r="B5" i="10"/>
  <c r="H28" i="20"/>
  <c r="A15" i="10" s="1"/>
  <c r="C11" i="20"/>
  <c r="C10" i="20"/>
  <c r="C9" i="20"/>
  <c r="C8" i="20"/>
  <c r="C7" i="20"/>
  <c r="C6" i="20"/>
  <c r="C5" i="20"/>
  <c r="C4" i="20"/>
  <c r="A40" i="18"/>
  <c r="A23" i="10" s="1"/>
  <c r="A37" i="18"/>
  <c r="A18" i="10" s="1"/>
  <c r="D4" i="18"/>
  <c r="B4" i="18"/>
  <c r="B3" i="18"/>
  <c r="B2" i="18"/>
  <c r="K15" i="2"/>
  <c r="J15" i="2"/>
  <c r="K14" i="2"/>
  <c r="B11" i="20" s="1"/>
  <c r="J14" i="2"/>
  <c r="G11" i="20" s="1"/>
  <c r="K13" i="2"/>
  <c r="J13" i="2"/>
  <c r="K12" i="2"/>
  <c r="B10" i="20" s="1"/>
  <c r="J12" i="2"/>
  <c r="G10" i="20" s="1"/>
  <c r="K11" i="2"/>
  <c r="B9" i="20" s="1"/>
  <c r="J11" i="2"/>
  <c r="G9" i="20" s="1"/>
  <c r="K10" i="2"/>
  <c r="J10" i="2"/>
  <c r="K9" i="2"/>
  <c r="B8" i="20" s="1"/>
  <c r="J9" i="2"/>
  <c r="G8" i="20" s="1"/>
  <c r="K8" i="2"/>
  <c r="B7" i="20" s="1"/>
  <c r="J8" i="2"/>
  <c r="G7" i="20" s="1"/>
  <c r="K7" i="2"/>
  <c r="B6" i="20" s="1"/>
  <c r="J7" i="2"/>
  <c r="G6" i="20" s="1"/>
  <c r="K6" i="2"/>
  <c r="B5" i="20" s="1"/>
  <c r="J6" i="2"/>
  <c r="G5" i="20" s="1"/>
  <c r="K5" i="2"/>
  <c r="B4" i="20" s="1"/>
  <c r="J5" i="2"/>
  <c r="G4" i="20" s="1"/>
  <c r="B1" i="2"/>
  <c r="D1" i="20" s="1"/>
  <c r="B52" i="1"/>
  <c r="B32" i="1"/>
  <c r="B12" i="1"/>
  <c r="B10" i="1"/>
  <c r="G5" i="18"/>
</calcChain>
</file>

<file path=xl/comments1.xml><?xml version="1.0" encoding="utf-8"?>
<comments xmlns="http://schemas.openxmlformats.org/spreadsheetml/2006/main">
  <authors>
    <author>CONSTANTIN Pierre</author>
    <author>MAS</author>
    <author>LEFEUFRE, Christian-Hubert</author>
    <author>Pierre2Tera</author>
    <author>mvienne</author>
    <author>Alain HENRY</author>
  </authors>
  <commentList>
    <comment ref="B1" authorId="0">
      <text>
        <r>
          <rPr>
            <b/>
            <sz val="9"/>
            <color indexed="81"/>
            <rFont val="Tahoma"/>
            <family val="2"/>
          </rPr>
          <t>Menu déroulant</t>
        </r>
        <r>
          <rPr>
            <sz val="9"/>
            <color indexed="81"/>
            <rFont val="Tahoma"/>
            <family val="2"/>
          </rPr>
          <t xml:space="preserve">
</t>
        </r>
      </text>
    </comment>
    <comment ref="B9" authorId="0">
      <text>
        <r>
          <rPr>
            <b/>
            <sz val="9"/>
            <color indexed="81"/>
            <rFont val="Tahoma"/>
            <family val="2"/>
          </rPr>
          <t>Liste déroulante</t>
        </r>
        <r>
          <rPr>
            <sz val="9"/>
            <color indexed="81"/>
            <rFont val="Tahoma"/>
            <family val="2"/>
          </rPr>
          <t xml:space="preserve">
</t>
        </r>
      </text>
    </comment>
    <comment ref="B10" authorId="0">
      <text>
        <r>
          <rPr>
            <b/>
            <sz val="9"/>
            <color indexed="81"/>
            <rFont val="Tahoma"/>
            <family val="2"/>
          </rPr>
          <t>Saisie automatique à partir du nom de l'inspecteur</t>
        </r>
        <r>
          <rPr>
            <sz val="9"/>
            <color indexed="81"/>
            <rFont val="Tahoma"/>
            <family val="2"/>
          </rPr>
          <t xml:space="preserve">
</t>
        </r>
      </text>
    </comment>
    <comment ref="B11" authorId="0">
      <text>
        <r>
          <rPr>
            <b/>
            <sz val="9"/>
            <color indexed="81"/>
            <rFont val="Tahoma"/>
            <family val="2"/>
          </rPr>
          <t>Liste déroulante</t>
        </r>
        <r>
          <rPr>
            <sz val="9"/>
            <color indexed="81"/>
            <rFont val="Tahoma"/>
            <family val="2"/>
          </rPr>
          <t xml:space="preserve">
</t>
        </r>
      </text>
    </comment>
    <comment ref="B12" authorId="0">
      <text>
        <r>
          <rPr>
            <b/>
            <sz val="9"/>
            <color indexed="81"/>
            <rFont val="Tahoma"/>
            <family val="2"/>
          </rPr>
          <t>Saisie automatique à partir du nom de l'inspecteur</t>
        </r>
        <r>
          <rPr>
            <sz val="9"/>
            <color indexed="81"/>
            <rFont val="Tahoma"/>
            <family val="2"/>
          </rPr>
          <t xml:space="preserve">
</t>
        </r>
      </text>
    </comment>
    <comment ref="A22" authorId="0">
      <text>
        <r>
          <rPr>
            <b/>
            <sz val="9"/>
            <color indexed="81"/>
            <rFont val="Tahoma"/>
            <family val="2"/>
          </rPr>
          <t>Lien automatique vers Finess</t>
        </r>
      </text>
    </comment>
    <comment ref="A23" authorId="1">
      <text>
        <r>
          <rPr>
            <sz val="8"/>
            <color indexed="81"/>
            <rFont val="Tahoma"/>
            <charset val="1"/>
          </rPr>
          <t xml:space="preserve">Voir FINESS
</t>
        </r>
      </text>
    </comment>
    <comment ref="A24" authorId="1">
      <text>
        <r>
          <rPr>
            <sz val="8"/>
            <color indexed="81"/>
            <rFont val="Tahoma"/>
            <charset val="1"/>
          </rPr>
          <t xml:space="preserve">Voir FINESS
</t>
        </r>
      </text>
    </comment>
    <comment ref="A26" authorId="2">
      <text>
        <r>
          <rPr>
            <sz val="8"/>
            <color indexed="81"/>
            <rFont val="Tahoma"/>
            <family val="2"/>
          </rPr>
          <t xml:space="preserve">Le cas échéant, date de l'arrêté ou de l'acte d'approbation, respectivement prévus aux articles L.6132-2 et L.6133-3 Préciser l'objet du syndicat ou du groupement
</t>
        </r>
      </text>
    </comment>
    <comment ref="A28" authorId="3">
      <text>
        <r>
          <rPr>
            <sz val="8"/>
            <color indexed="81"/>
            <rFont val="Tahoma"/>
            <family val="2"/>
          </rPr>
          <t xml:space="preserve">Lien automatique vers le site Scope Santé
</t>
        </r>
      </text>
    </comment>
    <comment ref="B30" authorId="0">
      <text>
        <r>
          <rPr>
            <b/>
            <sz val="9"/>
            <color indexed="81"/>
            <rFont val="Tahoma"/>
            <family val="2"/>
          </rPr>
          <t>Madame...
Monsieur...</t>
        </r>
        <r>
          <rPr>
            <sz val="9"/>
            <color indexed="81"/>
            <rFont val="Tahoma"/>
            <family val="2"/>
          </rPr>
          <t xml:space="preserve">
Suivi de la qualité du demandeur</t>
        </r>
      </text>
    </comment>
    <comment ref="A43" authorId="4">
      <text>
        <r>
          <rPr>
            <b/>
            <sz val="8"/>
            <color indexed="81"/>
            <rFont val="Tahoma"/>
          </rPr>
          <t>voir SAE</t>
        </r>
        <r>
          <rPr>
            <sz val="8"/>
            <color indexed="81"/>
            <rFont val="Tahoma"/>
          </rPr>
          <t xml:space="preserve">
</t>
        </r>
      </text>
    </comment>
    <comment ref="A53" authorId="5">
      <text>
        <r>
          <rPr>
            <b/>
            <sz val="8"/>
            <color indexed="81"/>
            <rFont val="Tahoma"/>
            <family val="2"/>
          </rPr>
          <t>Indiquer
- la date d'autorisation et le site d'exercice des activités autorisées
-Le cas échéant, si une enquête spécifique est réalisée parallèlement à la présente instruction (en précisant outil et référence de la mission)</t>
        </r>
        <r>
          <rPr>
            <sz val="8"/>
            <color indexed="81"/>
            <rFont val="Tahoma"/>
            <family val="2"/>
          </rPr>
          <t xml:space="preserve">
</t>
        </r>
      </text>
    </comment>
    <comment ref="A61" authorId="5">
      <text>
        <r>
          <rPr>
            <b/>
            <sz val="8"/>
            <color indexed="81"/>
            <rFont val="Tahoma"/>
            <family val="2"/>
          </rPr>
          <t>Indiquer
- la date d'autorisation et le site d'exercice des activités autorisées
-Le cas échéant, si une enquête spécifique est réalisée parallèlement à la présente instruction (en précisant outil et référence de la mission)</t>
        </r>
        <r>
          <rPr>
            <sz val="8"/>
            <color indexed="81"/>
            <rFont val="Tahoma"/>
          </rPr>
          <t xml:space="preserve">
</t>
        </r>
      </text>
    </comment>
    <comment ref="C77" authorId="4">
      <text>
        <r>
          <rPr>
            <b/>
            <sz val="8"/>
            <color indexed="81"/>
            <rFont val="Tahoma"/>
            <family val="2"/>
          </rPr>
          <t>Nom du laboratoire sous-traitant
Date d'autorisation par l'AFSSAPS (si établissement pharmaceutique)
ou Date de l'information de l'IRP</t>
        </r>
      </text>
    </comment>
    <comment ref="C78" authorId="4">
      <text>
        <r>
          <rPr>
            <b/>
            <sz val="8"/>
            <color indexed="81"/>
            <rFont val="Tahoma"/>
            <family val="2"/>
          </rPr>
          <t>Nom du laboratoire sous-traitant
Date d'autorisation par l'AFSSAPS (si établissement pharmaceutique)
ou Date de l'information de l'IRP</t>
        </r>
      </text>
    </comment>
    <comment ref="B81" authorId="0">
      <text>
        <r>
          <rPr>
            <b/>
            <sz val="9"/>
            <color indexed="81"/>
            <rFont val="Tahoma"/>
            <family val="2"/>
          </rPr>
          <t>En 1/2 journées par semaine</t>
        </r>
        <r>
          <rPr>
            <sz val="9"/>
            <color indexed="81"/>
            <rFont val="Tahoma"/>
            <family val="2"/>
          </rPr>
          <t xml:space="preserve">
</t>
        </r>
      </text>
    </comment>
    <comment ref="C81" authorId="4">
      <text>
        <r>
          <rPr>
            <sz val="8"/>
            <color indexed="81"/>
            <rFont val="Tahoma"/>
          </rPr>
          <t>Indiquer Nom, fonction (responsabilité de pôle…), n° inscription Ordre, n° ADELI/CPS, statut (PH, contractuel…)</t>
        </r>
      </text>
    </comment>
    <comment ref="B82" authorId="0">
      <text>
        <r>
          <rPr>
            <b/>
            <sz val="9"/>
            <color indexed="81"/>
            <rFont val="Tahoma"/>
            <family val="2"/>
          </rPr>
          <t>En 1/2 journées par semaine</t>
        </r>
        <r>
          <rPr>
            <sz val="9"/>
            <color indexed="81"/>
            <rFont val="Tahoma"/>
            <family val="2"/>
          </rPr>
          <t xml:space="preserve">
</t>
        </r>
      </text>
    </comment>
    <comment ref="C82" authorId="4">
      <text>
        <r>
          <rPr>
            <sz val="8"/>
            <color indexed="81"/>
            <rFont val="Tahoma"/>
          </rPr>
          <t>Indiquer Nom, fonction (responsabilité de pôle…), n° inscription Ordre, n° ADELI/CPS, statut (PH, contractuel…)</t>
        </r>
      </text>
    </comment>
    <comment ref="A89" authorId="5">
      <text>
        <r>
          <rPr>
            <sz val="8"/>
            <color indexed="81"/>
            <rFont val="Tahoma"/>
          </rPr>
          <t xml:space="preserve">Indiquer Nom, qualité temps de présence en ETP
</t>
        </r>
      </text>
    </comment>
  </commentList>
</comments>
</file>

<file path=xl/comments2.xml><?xml version="1.0" encoding="utf-8"?>
<comments xmlns="http://schemas.openxmlformats.org/spreadsheetml/2006/main">
  <authors>
    <author>DRASS 14</author>
  </authors>
  <commentList>
    <comment ref="G2" authorId="0">
      <text>
        <r>
          <rPr>
            <sz val="8"/>
            <color indexed="81"/>
            <rFont val="Tahoma"/>
          </rPr>
          <t>0    : Ne rien inscrire ;
C   : point conforme (tenir compte des éventuelles observations) ;
A   : non conformité mineure, à améliorer ;
NC : point non conforme, à corriger ;
NR : point non renseigné, à renseigner ; 
SO : point sans objet ;
NE : point non examiné lors de l'inspection.</t>
        </r>
      </text>
    </comment>
  </commentList>
</comments>
</file>

<file path=xl/comments3.xml><?xml version="1.0" encoding="utf-8"?>
<comments xmlns="http://schemas.openxmlformats.org/spreadsheetml/2006/main">
  <authors>
    <author>CONSTANTIN Pierre</author>
  </authors>
  <commentList>
    <comment ref="A10" authorId="0">
      <text>
        <r>
          <rPr>
            <sz val="9"/>
            <color indexed="81"/>
            <rFont val="Tahoma"/>
            <family val="2"/>
          </rPr>
          <t>Double-click dans la zone de texte ci-dessous pour activer la saisie.</t>
        </r>
      </text>
    </comment>
    <comment ref="B36" authorId="0">
      <text>
        <r>
          <rPr>
            <b/>
            <sz val="9"/>
            <color indexed="81"/>
            <rFont val="Tahoma"/>
            <family val="2"/>
          </rPr>
          <t>Date du rapport au format jj/mm/aaaa</t>
        </r>
        <r>
          <rPr>
            <sz val="9"/>
            <color indexed="81"/>
            <rFont val="Tahoma"/>
            <family val="2"/>
          </rPr>
          <t xml:space="preserve">
</t>
        </r>
      </text>
    </comment>
  </commentList>
</comments>
</file>

<file path=xl/comments4.xml><?xml version="1.0" encoding="utf-8"?>
<comments xmlns="http://schemas.openxmlformats.org/spreadsheetml/2006/main">
  <authors>
    <author>CONSTANTIN Pierre</author>
    <author>DRASS 14</author>
  </authors>
  <commentList>
    <comment ref="D2" authorId="0">
      <text>
        <r>
          <rPr>
            <b/>
            <sz val="9"/>
            <color indexed="81"/>
            <rFont val="Tahoma"/>
            <family val="2"/>
          </rPr>
          <t>Date de réception des réponses de l'établissement</t>
        </r>
        <r>
          <rPr>
            <sz val="9"/>
            <color indexed="81"/>
            <rFont val="Tahoma"/>
            <family val="2"/>
          </rPr>
          <t xml:space="preserve">
au format jj/mm/aaaa</t>
        </r>
      </text>
    </comment>
    <comment ref="F3" authorId="1">
      <text>
        <r>
          <rPr>
            <sz val="10"/>
            <color indexed="81"/>
            <rFont val="Tahoma"/>
            <family val="2"/>
          </rPr>
          <t>C: points conformes (tenir compte des éventuelles observations) ;
A   : non conformité mineure, à améliorer ;
NC: points non conformes, à corriger ;
NR : points non renseignés, à renseigner ; 
SO : points sans objet ;
NE : points non examinés lors de l'inspection.</t>
        </r>
      </text>
    </comment>
    <comment ref="D28" authorId="0">
      <text>
        <r>
          <rPr>
            <b/>
            <sz val="9"/>
            <color indexed="81"/>
            <rFont val="Tahoma"/>
            <family val="2"/>
          </rPr>
          <t>Menu déroulant</t>
        </r>
        <r>
          <rPr>
            <sz val="9"/>
            <color indexed="81"/>
            <rFont val="Tahoma"/>
            <family val="2"/>
          </rPr>
          <t xml:space="preserve">
</t>
        </r>
      </text>
    </comment>
    <comment ref="E28" authorId="0">
      <text>
        <r>
          <rPr>
            <b/>
            <sz val="9"/>
            <color indexed="81"/>
            <rFont val="Tahoma"/>
            <family val="2"/>
          </rPr>
          <t>Date au format
jj/mm/aaa</t>
        </r>
        <r>
          <rPr>
            <sz val="9"/>
            <color indexed="81"/>
            <rFont val="Tahoma"/>
            <family val="2"/>
          </rPr>
          <t xml:space="preserve">
</t>
        </r>
      </text>
    </comment>
  </commentList>
</comments>
</file>

<file path=xl/comments5.xml><?xml version="1.0" encoding="utf-8"?>
<comments xmlns="http://schemas.openxmlformats.org/spreadsheetml/2006/main">
  <authors>
    <author>CONSTANTIN Pierre</author>
  </authors>
  <commentList>
    <comment ref="A13" authorId="0">
      <text>
        <r>
          <rPr>
            <sz val="9"/>
            <color indexed="81"/>
            <rFont val="Tahoma"/>
            <family val="2"/>
          </rPr>
          <t>Adapter le contenu :
- à la demande formulée
- à l'avis définitif
Faire un choix avec la ligne suivante</t>
        </r>
      </text>
    </comment>
    <comment ref="A14" authorId="0">
      <text>
        <r>
          <rPr>
            <sz val="9"/>
            <color indexed="81"/>
            <rFont val="Tahoma"/>
            <family val="2"/>
          </rPr>
          <t xml:space="preserve">Voir commentaire de la ligne précédente et choisir entre les deux propositions...
</t>
        </r>
      </text>
    </comment>
    <comment ref="A15" authorId="0">
      <text>
        <r>
          <rPr>
            <sz val="9"/>
            <color indexed="81"/>
            <rFont val="Tahoma"/>
            <family val="2"/>
          </rPr>
          <t xml:space="preserve">Incrémentation automatique à partir de l'onglet réponses.
</t>
        </r>
      </text>
    </comment>
    <comment ref="B17" authorId="0">
      <text>
        <r>
          <rPr>
            <b/>
            <sz val="9"/>
            <color indexed="81"/>
            <rFont val="Tahoma"/>
            <family val="2"/>
          </rPr>
          <t>Date du rapport au format jj/mm/aaaa</t>
        </r>
        <r>
          <rPr>
            <sz val="9"/>
            <color indexed="81"/>
            <rFont val="Tahoma"/>
            <family val="2"/>
          </rPr>
          <t xml:space="preserve">
</t>
        </r>
      </text>
    </comment>
    <comment ref="A25" authorId="0">
      <text>
        <r>
          <rPr>
            <sz val="9"/>
            <color indexed="81"/>
            <rFont val="Tahoma"/>
            <family val="2"/>
          </rPr>
          <t xml:space="preserve">Lien automatique avec Legifrance
</t>
        </r>
      </text>
    </comment>
  </commentList>
</comments>
</file>

<file path=xl/sharedStrings.xml><?xml version="1.0" encoding="utf-8"?>
<sst xmlns="http://schemas.openxmlformats.org/spreadsheetml/2006/main" count="382" uniqueCount="297">
  <si>
    <t>Délivrance des ADDFMS</t>
  </si>
  <si>
    <t xml:space="preserve">II- Renseignements administratifs concernant l'établissement </t>
  </si>
  <si>
    <t>III- Renseignements administratifs concernant la demande d'autorisation</t>
  </si>
  <si>
    <t>Nom de l'établissement</t>
  </si>
  <si>
    <t>Items</t>
  </si>
  <si>
    <t>Remarques de l'inspecteur</t>
  </si>
  <si>
    <t>A</t>
  </si>
  <si>
    <t>art.L 4221-1, art. L 4221-16</t>
  </si>
  <si>
    <t>BPPH §2.3</t>
  </si>
  <si>
    <t>C</t>
  </si>
  <si>
    <t>I- Renseignements concernant l'inspection</t>
  </si>
  <si>
    <t>Cotation finale</t>
  </si>
  <si>
    <t>Catégorie de l'établissement</t>
  </si>
  <si>
    <t>Chirurgie</t>
  </si>
  <si>
    <t>Gynécologie-Obstétrique</t>
  </si>
  <si>
    <t>Psychiatrie</t>
  </si>
  <si>
    <t>Médico-social</t>
  </si>
  <si>
    <t>Soins de longue durée</t>
  </si>
  <si>
    <t xml:space="preserve">Téléphone  </t>
  </si>
  <si>
    <t xml:space="preserve">Télécopie   </t>
  </si>
  <si>
    <t xml:space="preserve">Jours et heures d'ouvertures habituels de la PUI </t>
  </si>
  <si>
    <t>Préparations hospitalières</t>
  </si>
  <si>
    <t>BPPH §2.1 et 2.2</t>
  </si>
  <si>
    <t>B</t>
  </si>
  <si>
    <t>Entité juridique de rattachement</t>
  </si>
  <si>
    <t xml:space="preserve">Qualité du demandeur : </t>
  </si>
  <si>
    <t xml:space="preserve">Total   </t>
  </si>
  <si>
    <t>Courriel de la PUI ou du pharmacien</t>
  </si>
  <si>
    <t>Référentiels</t>
  </si>
  <si>
    <t>Code de la Santé Publique (CSP)</t>
  </si>
  <si>
    <t>Bonnes Pratiques de Pharmacie Hospitalière (BPPH)</t>
  </si>
  <si>
    <t>Objet de la demande :</t>
  </si>
  <si>
    <t xml:space="preserve">N° de dossier </t>
  </si>
  <si>
    <t>Ordre de mission</t>
  </si>
  <si>
    <t xml:space="preserve">Nombre (prévisionnel) de patients pris en charge quotidiennement par la pharmacie </t>
  </si>
  <si>
    <t>Stérilisation des dispositifs médicaux</t>
  </si>
  <si>
    <t>Préparations nécessaires aux recherches biomédicales (y compris la préparation des médicaments expérimentaux)</t>
  </si>
  <si>
    <t>Importation des médicaments expérimentaux</t>
  </si>
  <si>
    <t>Préparation de médicaments radiopharmaceutiques</t>
  </si>
  <si>
    <t>Stérilisation de dispositifs médicaux pour le compte d'un tiers</t>
  </si>
  <si>
    <t>E</t>
  </si>
  <si>
    <t xml:space="preserve">Vente de médicaments au public </t>
  </si>
  <si>
    <t xml:space="preserve">Réalisation de préparations magistrales ou hospitalières, reconstitution de spécialités pharmaceutiques pour le compte d'un tiers </t>
  </si>
  <si>
    <t xml:space="preserve">Adresse du ou des site(s) d'implantation de la PUI  </t>
  </si>
  <si>
    <t>Modalités de dispensation de la PUI</t>
  </si>
  <si>
    <t>IV- Renseignements administratifs concernant la PUI</t>
  </si>
  <si>
    <t>Constats</t>
  </si>
  <si>
    <t>N°</t>
  </si>
  <si>
    <t>Réponses de l'établissement</t>
  </si>
  <si>
    <t>Avis de l'inspecteur</t>
  </si>
  <si>
    <t xml:space="preserve">CONCLUSIONS INTERMEDIAIRES </t>
  </si>
  <si>
    <t>Pharmacien(s) adjoint(s)</t>
  </si>
  <si>
    <t>Conditions de remplacement définies (règlement intérieur, contrat de recrutement, contrat de gérance)</t>
  </si>
  <si>
    <t>Conformité du cumul éventuel des gérances (en particulier gestion efficace des urgences)</t>
  </si>
  <si>
    <t>Statut et désignation conforme à la catégorie de l'établissement (PH, praticien contractuel, pharmacien salarié)</t>
  </si>
  <si>
    <t>Pharmacien chargé de la gérance</t>
  </si>
  <si>
    <t xml:space="preserve">Organigramme précis de la PUI établi </t>
  </si>
  <si>
    <t xml:space="preserve">Personnel qualifié, compétent et en effectif suffisant pour assurer les missions de la PUI
Remplacement du personnel en formation assuré par un personnel de qualification équivalente. </t>
  </si>
  <si>
    <t>Organisation du service</t>
  </si>
  <si>
    <t>Adresse de l'établissement</t>
  </si>
  <si>
    <t>Téléphone de l'établissement</t>
  </si>
  <si>
    <t>Télécopie  de l'établissement</t>
  </si>
  <si>
    <t>Courriel de l'établissement</t>
  </si>
  <si>
    <t>Statut juridique de l'établissement</t>
  </si>
  <si>
    <t>Appartenance à un groupement de coopération sanitaire ou à un syndicat inter-hospitalier</t>
  </si>
  <si>
    <t>Appartenance à un réseau de santé</t>
  </si>
  <si>
    <t>Zone géographique d'intervention des structures HAD desservies par la pharmacie</t>
  </si>
  <si>
    <t>Zone géographique d'intervention des unités de dialyses desservies par la pharmacie</t>
  </si>
  <si>
    <t>Soins de suite ou de réadaptation</t>
  </si>
  <si>
    <t>Pharmaciens adjoints</t>
  </si>
  <si>
    <t>Indiquer Nom, qualité temps de présence en ETP</t>
  </si>
  <si>
    <t xml:space="preserve">Délivrance nominative : médicaments préparés individuellement pour chaque patient, selon une périodicité variable </t>
  </si>
  <si>
    <t xml:space="preserve">Délivrance nominative reglobalisée : à partir d'un ensemble de prescriptions, la somme des médicaments nécessaires est délivrée globalement à l'unité de soins selon une périodicité variable </t>
  </si>
  <si>
    <t>Délivrance globale : la délivrance se fait par reconstitution de la dotation des médicaments de l'unité de soins selon une périodicité variable</t>
  </si>
  <si>
    <t>Médecine (hors HAD)</t>
  </si>
  <si>
    <t>HAD</t>
  </si>
  <si>
    <t xml:space="preserve">Temps de présence réglementaire </t>
  </si>
  <si>
    <t>NC</t>
  </si>
  <si>
    <t>NE</t>
  </si>
  <si>
    <t>SO</t>
  </si>
  <si>
    <t>NR</t>
  </si>
  <si>
    <t>Activités optionnelles demandées :</t>
  </si>
  <si>
    <t>voir support FR PUI 704 IR</t>
  </si>
  <si>
    <t>voir support FR PUI 703 IR</t>
  </si>
  <si>
    <t>voir support FR PUI 702 IR</t>
  </si>
  <si>
    <t>voir support FR PUI 705 IR</t>
  </si>
  <si>
    <t>voir support FR PUI 712 IR</t>
  </si>
  <si>
    <t>voir support FR PUI 715 IR</t>
  </si>
  <si>
    <t>voir support FR PUI 707 IR</t>
  </si>
  <si>
    <t>reprendre les écarts NC, A, NR des supports correspondants et masquer les lignes correspondant aux activités optionnelles non demandées</t>
  </si>
  <si>
    <t>Certification HAS</t>
  </si>
  <si>
    <t xml:space="preserve">Inscription à l'Ordre section "H" </t>
  </si>
  <si>
    <t>S</t>
  </si>
  <si>
    <t>Oui</t>
  </si>
  <si>
    <t>oui</t>
  </si>
  <si>
    <t xml:space="preserve">QUESTIONNAIRE </t>
  </si>
  <si>
    <t>M</t>
  </si>
  <si>
    <t>Non</t>
  </si>
  <si>
    <t>en cours</t>
  </si>
  <si>
    <t>RAPPORT D'INSPECTION</t>
  </si>
  <si>
    <t>I</t>
  </si>
  <si>
    <t>non</t>
  </si>
  <si>
    <t>Monsieur</t>
  </si>
  <si>
    <t>Christian LEFEUVRE</t>
  </si>
  <si>
    <t>christian.lefeuvre@ars.sante.fr</t>
  </si>
  <si>
    <t>CL</t>
  </si>
  <si>
    <t>Excel 2007 - extension .xlsm</t>
  </si>
  <si>
    <t>David JACQ</t>
  </si>
  <si>
    <t>david.jacq@ars.sante.fr</t>
  </si>
  <si>
    <t>DJ</t>
  </si>
  <si>
    <t>Excel 1997 à 2003 - extension .xls</t>
  </si>
  <si>
    <t>Madame</t>
  </si>
  <si>
    <t>Géraldine SIHA-MBEDY</t>
  </si>
  <si>
    <t>geraldine.sihambedy@ars.sante.fr</t>
  </si>
  <si>
    <t>GSM</t>
  </si>
  <si>
    <t>Philippe MINVIELLE</t>
  </si>
  <si>
    <t>philippe.minvielle@ars.sante.fr</t>
  </si>
  <si>
    <t>PM</t>
  </si>
  <si>
    <t>Pierre CONSTANTIN</t>
  </si>
  <si>
    <t>pierre.constantin@ars.sante.fr</t>
  </si>
  <si>
    <t>PC</t>
  </si>
  <si>
    <t>Valérie BEROL</t>
  </si>
  <si>
    <t>valerie.berol@ars.sante.fr</t>
  </si>
  <si>
    <t>VB</t>
  </si>
  <si>
    <t>Code postal</t>
  </si>
  <si>
    <t>Ville</t>
  </si>
  <si>
    <t>Date</t>
  </si>
  <si>
    <t>Dates autorisations ou "Sans objet"</t>
  </si>
  <si>
    <t>N° FINESS</t>
  </si>
  <si>
    <t>Préparateurs (temps de présence total en ETP)</t>
  </si>
  <si>
    <t>Internes en pharmacie (temps de présence total en ETP)</t>
  </si>
  <si>
    <t>Etudiants en pharmacie</t>
  </si>
  <si>
    <t xml:space="preserve">Aides de pharmacie </t>
  </si>
  <si>
    <t xml:space="preserve">Personnels en apprentissage </t>
  </si>
  <si>
    <t>RENSEIGNEMENTS CONCERNANT L'INSPECTION</t>
  </si>
  <si>
    <t>RENSEIGNEMENTS CONCERNANT L'ENQUETE</t>
  </si>
  <si>
    <t>RAPPORT D' INSPECTION</t>
  </si>
  <si>
    <t>RAPPORT D'ENQUETE</t>
  </si>
  <si>
    <t>Date de l'inspection / enquête</t>
  </si>
  <si>
    <t>Directeur</t>
  </si>
  <si>
    <t>Directrice</t>
  </si>
  <si>
    <t>Pharmacien</t>
  </si>
  <si>
    <t>Responsable AQ</t>
  </si>
  <si>
    <t>Cadre de santé</t>
  </si>
  <si>
    <t>Personnes rencontrées ou sollicitées</t>
  </si>
  <si>
    <t>Cotation intermédiaire</t>
  </si>
  <si>
    <t>Pharmacien(s) inspecteur(s)</t>
  </si>
  <si>
    <t>Date de réception de la demande :</t>
  </si>
  <si>
    <t>les activités de base</t>
  </si>
  <si>
    <t>Bonnes pratiques de préparations (BPP)</t>
  </si>
  <si>
    <t>Etablissement</t>
  </si>
  <si>
    <t>Adresse</t>
  </si>
  <si>
    <t>N° mission</t>
  </si>
  <si>
    <t>Synthèse de l'évaluation</t>
  </si>
  <si>
    <t>Commentaires</t>
  </si>
  <si>
    <t>Nbre SO</t>
  </si>
  <si>
    <t>N</t>
  </si>
  <si>
    <t>l'activité optionnelle de</t>
  </si>
  <si>
    <t>préparations hospitalières</t>
  </si>
  <si>
    <t>préparations nécessaires aux recherches biomédicales (y compris la préparation des médicaments expérimentaux)</t>
  </si>
  <si>
    <t>importation des médicaments expérimentaux</t>
  </si>
  <si>
    <t>délivrance des ADDFMS</t>
  </si>
  <si>
    <t>préparation de médicaments radiopharmaceutiques</t>
  </si>
  <si>
    <t>Avis final</t>
  </si>
  <si>
    <t>favorable</t>
  </si>
  <si>
    <t>favorable avec réserves</t>
  </si>
  <si>
    <t>défavorable</t>
  </si>
  <si>
    <t>différé pour complément d'informations</t>
  </si>
  <si>
    <t>Objet de la demande</t>
  </si>
  <si>
    <t>Date de la demande</t>
  </si>
  <si>
    <t>Date de l'instruction</t>
  </si>
  <si>
    <t xml:space="preserve">A Nantes le </t>
  </si>
  <si>
    <t>Date de réception des réponses</t>
  </si>
  <si>
    <t>Etablissement / Adresse :</t>
  </si>
  <si>
    <t>Infirmier(e) coordonnateur/trice</t>
  </si>
  <si>
    <t>IDE</t>
  </si>
  <si>
    <t>Responsable SMQ</t>
  </si>
  <si>
    <t>Temps de présence pharmaceutique exprimé en ETP</t>
  </si>
  <si>
    <t>Date avis</t>
  </si>
  <si>
    <t>une suite défavorable doit être réservée à la demande citée en objet.</t>
  </si>
  <si>
    <t>une suite favorable avec réserves peut être accordée à la demande citée en objet.</t>
  </si>
  <si>
    <t>une suite favorable peut être réservée à la demande citée en objet.</t>
  </si>
  <si>
    <t>- Le ou les sites d'implantation de la pharmacie…:</t>
  </si>
  <si>
    <t>Date(s) autorisation</t>
  </si>
  <si>
    <t>Site(s) concerné(s)</t>
  </si>
  <si>
    <t>- Zone géographique d'intervention des antennes HAD</t>
  </si>
  <si>
    <t>- Zone géographique d'intervention des unités de dialyse à domicile :</t>
  </si>
  <si>
    <t>- Modalités de réalisation des préparations magistrales par une PUI relevant d'un autre gestionnaire (convention)</t>
  </si>
  <si>
    <t>- Modalités de la reconstitution des spécialités pharmaceutiques et/ou la stérilisation des DM par une PUI relevant d'un autre gestionnaire</t>
  </si>
  <si>
    <t>- Opérations de contrôle (contrat) et/ou sous-traitance par un établissement autorisé</t>
  </si>
  <si>
    <t>- Temps de présence du pharmacien gérant (en 1/2 journées hebdomadaires)</t>
  </si>
  <si>
    <t>- L'emplacement des locaux de la PUI :</t>
  </si>
  <si>
    <t>Rem.</t>
  </si>
  <si>
    <t>E Majeur</t>
  </si>
  <si>
    <t>E Critique</t>
  </si>
  <si>
    <t>Satisfaisant</t>
  </si>
  <si>
    <t>Nbre Remarques</t>
  </si>
  <si>
    <t>Nbre Satisfaisants</t>
  </si>
  <si>
    <t>Emplacement (s) des locaux de la PUI sur le site ou les site(s) d'implantation (R.5126-12)</t>
  </si>
  <si>
    <t>Etablissements desservis (R.5126-13)</t>
  </si>
  <si>
    <t>R.5126-43, 44, 45, 48, 49, 51, 52</t>
  </si>
  <si>
    <t>R 5126-39</t>
  </si>
  <si>
    <t>R 5126-41</t>
  </si>
  <si>
    <t>R.4235-50
R.5126-40 et -50
R.6152-31; -224
Arr. du 6/03/1989</t>
  </si>
  <si>
    <t>R.5126-53</t>
  </si>
  <si>
    <t>- Autres emplacements desservis :</t>
  </si>
  <si>
    <t>Sites concernés</t>
  </si>
  <si>
    <t>Autorisations (R5126-8 et 9)</t>
  </si>
  <si>
    <t>Date information</t>
  </si>
  <si>
    <t>III - Personnel pharmaceutique exercant dans la PUI</t>
  </si>
  <si>
    <t>Temps de présence</t>
  </si>
  <si>
    <t>Préciser le ou les services concernés</t>
  </si>
  <si>
    <t>Nombre de pharmacien(s) adjoint(s) suffisant pour permettre un fonctionnement satisfaisant. 
Nombre en adéquation avec le CPOM</t>
  </si>
  <si>
    <t>- Préparation de doses à administrer ou des médicaments expérimentaux - R5126-9 / 1</t>
  </si>
  <si>
    <t>- Préparations magistrales - R5126-9 / 2</t>
  </si>
  <si>
    <t>- Réalisation des prép.hosp (art. R5126-9 / 3)</t>
  </si>
  <si>
    <t>-  Reconstitution de spécialités pharmaceutiques (art. R5126-9 / 4)</t>
  </si>
  <si>
    <t>- Réalisation des prép.rendues nécessaires pour les recherches biomédicales 
(art. R5126-9 / 5)</t>
  </si>
  <si>
    <t>- Préparations des médicaments radiopharmaceutiques (art. R5126-9 / 6)</t>
  </si>
  <si>
    <t>- Prép. méd. expérimentaux sauf thérapie innovante - R5126-9 / 7</t>
  </si>
  <si>
    <t>- Importation de médicaments expérimentaux (art. R5126-9 / 8)</t>
  </si>
  <si>
    <t>- Importation de préparations en provenance d'un état membre UE ou autorisé - R5126-9 / 9</t>
  </si>
  <si>
    <t>- Préparation de DM stériles (art. R5126-9 / 10)</t>
  </si>
  <si>
    <t>En application de l'article R5126-28 du code de la santé publique, il y a lieu de préciser :</t>
  </si>
  <si>
    <r>
      <t>- Missions (</t>
    </r>
    <r>
      <rPr>
        <u/>
        <sz val="10"/>
        <rFont val="Arial"/>
        <family val="2"/>
      </rPr>
      <t>art. R5126-8</t>
    </r>
    <r>
      <rPr>
        <sz val="10"/>
        <rFont val="Arial"/>
        <family val="2"/>
      </rPr>
      <t>)</t>
    </r>
  </si>
  <si>
    <t>- Les missions et activités assurées sur chacun des sites d'implantation... :</t>
  </si>
  <si>
    <t>Missions et activité(s)</t>
  </si>
  <si>
    <t>Demande d'autorisation de suppression d'une PUI de l'établissement</t>
  </si>
  <si>
    <t>Renseignements relatifs à l'instruction du dossier</t>
  </si>
  <si>
    <t>Activités exercées pour le compte d'une autre PUI (R5126-9-II-§3)</t>
  </si>
  <si>
    <t>Missions et/ou activités exercées par une autre PUI pour le compte de la PUI (R5126-9-II-4°)</t>
  </si>
  <si>
    <t>Activités sous-traitées autorisées (R5126-20 à 22)</t>
  </si>
  <si>
    <t>Informations (établissement, activité)</t>
  </si>
  <si>
    <t>R. 5126-20 : Délivrance par personne morale selon article L.4211-5 de:
- gaz à usage médical pour patients HAD
- O2 médical pour résidents GCSMS</t>
  </si>
  <si>
    <t>R.5126-21 : Opérations de contrôle de certaines préparations (mag., hosp., off)  par un établissement pharmaceutique autorisé</t>
  </si>
  <si>
    <t>R.5126-22 : la réalisation des préparations particulières par un établissement pharmaceutique autorisé:
- 1° : Prép.hospitalières
- 2° : Prép. magistrales
- 3° : Prép. médicaments radiopharmaceutiques
- 4° : Reconstituions de spécialités pharmaceutiques</t>
  </si>
  <si>
    <t>SO : Sans objet
Rem. : Remarque
Non renseigné
Satisfaisant</t>
  </si>
  <si>
    <t>Cotations du rapport d'instruction</t>
  </si>
  <si>
    <t>B- Présentation de la demande suppression de la PUI</t>
  </si>
  <si>
    <t>Motivations de la demande</t>
  </si>
  <si>
    <t>La demande est formulée en raison d'impératifs économiques</t>
  </si>
  <si>
    <t>La demande est formulée en raison d'une restructuration juridique</t>
  </si>
  <si>
    <t>La demande est formulée pour une autre raison (à préciser)</t>
  </si>
  <si>
    <t>Art. R5126-36</t>
  </si>
  <si>
    <t>Organisation de substitution</t>
  </si>
  <si>
    <t>La prise en charge à venir des patients ou résidents est planifiée et organisée</t>
  </si>
  <si>
    <t>La destination future des locaux de la PUI est prévue</t>
  </si>
  <si>
    <t>Dans le cas d'une restructuration juridique, le projet final de celle-ci est clairement décliné dans la demande de fermeture</t>
  </si>
  <si>
    <t>A-Personnel existant</t>
  </si>
  <si>
    <t>Gestion des stocks</t>
  </si>
  <si>
    <t>La reprise ou destruction des stocks (médicaments, DM) est organisée</t>
  </si>
  <si>
    <t>La reprise ou destruction des médicaments classés comme stupéfiants est organisée conformément à la législation en vigueur</t>
  </si>
  <si>
    <t>Dans le cas d'une suppression définitive de la PUI, la transmission des archives et dossiers médicaux est organisée conformément à la législation en vigueur</t>
  </si>
  <si>
    <t>Dans le cas d'une suppression définitive de la PUI, la cession ou la destruction des matériels sensibles est organisée</t>
  </si>
  <si>
    <t>Art. R5126-36 et R5126-27</t>
  </si>
  <si>
    <t>Un plan des locaux (plan de masse et plan détaillé) est joint au dossier. Les plans sont côtés et suffisamment détaillés.</t>
  </si>
  <si>
    <t>Une liste exhaustive des activités exercées par l'établissement et des éventuelles conventions entre PUI ou établissements pharmaceutiques a été jointe au dossier</t>
  </si>
  <si>
    <t>Les éléments figurant dans la fiche de renseignements sont conformes et précis</t>
  </si>
  <si>
    <t>Non renseigné</t>
  </si>
  <si>
    <t>Nbre non renseigné</t>
  </si>
  <si>
    <t>une suite favorable ne peut être accordée à la demande citée en objet au regard des éléments présentés. Il est donc demandé à l'établissement de complèter ceux-ci de façon satisfaisante.</t>
  </si>
  <si>
    <t>Nombre de points sans objet</t>
  </si>
  <si>
    <t>Nombre de points satisfaisants</t>
  </si>
  <si>
    <t>Nombre de remarques</t>
  </si>
  <si>
    <t>Nombre points non renseignés</t>
  </si>
  <si>
    <t>Le devenir des personnels placés sous la responsabilité de l'établissement est clairement défini et accepté (pharmaciens, préparateurs…)</t>
  </si>
  <si>
    <t>La demande de l'établissement de procéder à la suppression de sa PUI s'inscrit dans un projet de fusion de plusieurs établissements. La nouvelle organisation permettra notamment une mutualisation des ressources humaines (pharmaciens et préparateurs). Elle sera précisée dans le dossier de création de la nouvelle PUI.</t>
  </si>
  <si>
    <t xml:space="preserve">Prenant en compte les engagements de l'établissement,                   </t>
  </si>
  <si>
    <t>x</t>
  </si>
  <si>
    <t>Préparation de doses à administrer ou des médicaments expérimentaux (R5126-9-I-1°)</t>
  </si>
  <si>
    <t>Réalisation de préparations magistrales (R5126-9-I-2°)</t>
  </si>
  <si>
    <t>Réalisation de préparations magistrales stériles (R5126-33-1°)</t>
  </si>
  <si>
    <t>Réalisation de préparations magistrales comportant des MP ou spécialités présentant un risque pour le personnel ou l'environnement (R5126-33-2°)</t>
  </si>
  <si>
    <t>Préparations hospitalières (R5126-9-I-3° et R5126-33-3°)</t>
  </si>
  <si>
    <t>Reconstitution de spécialités pharmaceutiques y compris thérapie innovante (R5126-9-I-4° et R5126-33-3°)</t>
  </si>
  <si>
    <t>Mise sous forme appropriée médicaments thérapie innovante préparés ponctuellement y compris des médicaments expérimentaux  (R5126-9-I-5° et R5126-33-3°)</t>
  </si>
  <si>
    <t>Prép. de médicaments radiopharmaceutiques (R5126-9-6° et R5126-33-3°)</t>
  </si>
  <si>
    <t>Prép. méd. expérimentaux sauf thérapie innovante et préparation pour essais cliniques (R5126-9-I-7°)</t>
  </si>
  <si>
    <t>Importation de médicaments expérimentaux (R5126-9-I-8°)</t>
  </si>
  <si>
    <t>Importation de préparations en provenance d'un état membre UE ou autorisé (R5126-9-I-9°)</t>
  </si>
  <si>
    <t>Préparation des dispositifs médicaux stériles (R5126-9-I-10° et R5126-33-3°)</t>
  </si>
  <si>
    <t>Activités exercées pour le compte d'une autre PUI (R5126-9-II-§3 - R5126-27-2°)</t>
  </si>
  <si>
    <t>Missions et/ou activités exercées par une autre PUI pour le compte de la PUI (R5126-9-II-4° - R5126-27-3°)</t>
  </si>
  <si>
    <t>Missions exercées ou prévues (L5126-1)</t>
  </si>
  <si>
    <t>Date / Oui / Non</t>
  </si>
  <si>
    <t>Sites ou établissements concernés</t>
  </si>
  <si>
    <t>Pour le compte de la PUI de l'établissement (L5126-I - 1°, 2°, 3°, 4° - R5126-27-2°)</t>
  </si>
  <si>
    <t>1° : Missions générales (appro., contrôle, détention, dispensation…)</t>
  </si>
  <si>
    <t>2° : Actions de pharmacie clinique</t>
  </si>
  <si>
    <t>3° : Actions d'information, promotion, pharmacovigilance</t>
  </si>
  <si>
    <t>4° : Situations d'urgence (approvisionnement et vente)</t>
  </si>
  <si>
    <t>Missions exercées pour le compte d'autres PUI (R5126-10 - R5126-27-2°)</t>
  </si>
  <si>
    <t>Oui / Non</t>
  </si>
  <si>
    <t>Détails (sites et/ou missions concernés)</t>
  </si>
  <si>
    <t>Actions de pharmacie clinique, d'information, promotion, pharmacovigilance</t>
  </si>
  <si>
    <t>Autre personnel intervenant dans la PUI inspectée ou placé sous a responsabilmité de la PUI.</t>
  </si>
  <si>
    <t>Remarques ou précisions apportées par l'établissement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</si>
</sst>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quot; &quot;##&quot; &quot;##&quot; &quot;##&quot; &quot;##"/>
    <numFmt numFmtId="165" formatCode="[$-F800]dddd\,\ mmmm\ dd\,\ yyyy"/>
    <numFmt numFmtId="166" formatCode="[$-40C]d\ mmmm\ yyyy;@"/>
    <numFmt numFmtId="167" formatCode="0&quot; 1/2 J par semaine&quot;"/>
  </numFmts>
  <fonts count="48" x14ac:knownFonts="1">
    <font>
      <sz val="10"/>
      <name val="Arial"/>
    </font>
    <font>
      <sz val="11"/>
      <color theme="1"/>
      <name val="Calibri"/>
      <family val="2"/>
      <scheme val="minor"/>
    </font>
    <font>
      <u/>
      <sz val="7.5"/>
      <color indexed="12"/>
      <name val="Arial"/>
    </font>
    <font>
      <b/>
      <sz val="10"/>
      <name val="Arial"/>
      <family val="2"/>
    </font>
    <font>
      <sz val="10"/>
      <name val="Arial"/>
      <family val="2"/>
    </font>
    <font>
      <sz val="8"/>
      <name val="Arial"/>
      <family val="2"/>
    </font>
    <font>
      <b/>
      <sz val="8"/>
      <color indexed="81"/>
      <name val="Tahoma"/>
    </font>
    <font>
      <sz val="8"/>
      <color indexed="81"/>
      <name val="Tahoma"/>
    </font>
    <font>
      <b/>
      <sz val="12"/>
      <name val="Arial"/>
      <family val="2"/>
    </font>
    <font>
      <b/>
      <sz val="10"/>
      <color indexed="43"/>
      <name val="Arial"/>
      <family val="2"/>
    </font>
    <font>
      <sz val="10"/>
      <color indexed="12"/>
      <name val="Arial"/>
      <family val="2"/>
    </font>
    <font>
      <sz val="8"/>
      <color indexed="81"/>
      <name val="Tahoma"/>
      <charset val="1"/>
    </font>
    <font>
      <sz val="11"/>
      <name val="Arial"/>
      <family val="2"/>
    </font>
    <font>
      <sz val="8"/>
      <color indexed="81"/>
      <name val="Tahoma"/>
      <family val="2"/>
    </font>
    <font>
      <b/>
      <sz val="12"/>
      <color indexed="13"/>
      <name val="Arial"/>
      <family val="2"/>
    </font>
    <font>
      <sz val="8"/>
      <name val="Arial"/>
    </font>
    <font>
      <b/>
      <sz val="8"/>
      <color indexed="81"/>
      <name val="Tahoma"/>
      <family val="2"/>
    </font>
    <font>
      <u/>
      <sz val="10"/>
      <name val="Arial"/>
      <family val="2"/>
    </font>
    <font>
      <b/>
      <i/>
      <sz val="10"/>
      <name val="Arial"/>
      <family val="2"/>
    </font>
    <font>
      <u/>
      <sz val="10"/>
      <color indexed="12"/>
      <name val="Arial"/>
      <family val="2"/>
    </font>
    <font>
      <i/>
      <sz val="10"/>
      <name val="Arial"/>
      <family val="2"/>
    </font>
    <font>
      <b/>
      <u/>
      <sz val="12"/>
      <name val="Arial"/>
      <family val="2"/>
    </font>
    <font>
      <b/>
      <sz val="10"/>
      <color rgb="FF0000FF"/>
      <name val="Arial"/>
      <family val="2"/>
    </font>
    <font>
      <sz val="10"/>
      <color rgb="FF0000FF"/>
      <name val="Arial"/>
      <family val="2"/>
    </font>
    <font>
      <b/>
      <sz val="9"/>
      <color indexed="81"/>
      <name val="Tahoma"/>
      <family val="2"/>
    </font>
    <font>
      <sz val="9"/>
      <color indexed="81"/>
      <name val="Tahoma"/>
      <family val="2"/>
    </font>
    <font>
      <sz val="10"/>
      <color theme="1"/>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10"/>
      <color indexed="81"/>
      <name val="Tahoma"/>
      <family val="2"/>
    </font>
    <font>
      <u/>
      <sz val="7.5"/>
      <color indexed="12"/>
      <name val="Arial"/>
      <family val="2"/>
    </font>
    <font>
      <sz val="10"/>
      <color theme="0" tint="-0.14999847407452621"/>
      <name val="Arial"/>
      <family val="2"/>
    </font>
    <font>
      <b/>
      <sz val="12"/>
      <color theme="0"/>
      <name val="Arial"/>
      <family val="2"/>
    </font>
  </fonts>
  <fills count="45">
    <fill>
      <patternFill patternType="none"/>
    </fill>
    <fill>
      <patternFill patternType="gray125"/>
    </fill>
    <fill>
      <patternFill patternType="solid">
        <fgColor indexed="9"/>
        <bgColor indexed="64"/>
      </patternFill>
    </fill>
    <fill>
      <patternFill patternType="solid">
        <fgColor indexed="15"/>
        <bgColor indexed="64"/>
      </patternFill>
    </fill>
    <fill>
      <patternFill patternType="solid">
        <fgColor indexed="44"/>
        <bgColor indexed="64"/>
      </patternFill>
    </fill>
    <fill>
      <patternFill patternType="solid">
        <fgColor indexed="43"/>
        <bgColor indexed="64"/>
      </patternFill>
    </fill>
    <fill>
      <patternFill patternType="solid">
        <fgColor indexed="22"/>
        <bgColor indexed="64"/>
      </patternFill>
    </fill>
    <fill>
      <patternFill patternType="solid">
        <fgColor indexed="48"/>
        <bgColor indexed="64"/>
      </patternFill>
    </fill>
    <fill>
      <patternFill patternType="solid">
        <fgColor indexed="41"/>
        <bgColor indexed="64"/>
      </patternFill>
    </fill>
    <fill>
      <patternFill patternType="solid">
        <fgColor indexed="42"/>
        <bgColor indexed="64"/>
      </patternFill>
    </fill>
    <fill>
      <patternFill patternType="solid">
        <fgColor indexed="13"/>
        <bgColor indexed="64"/>
      </patternFill>
    </fill>
    <fill>
      <patternFill patternType="solid">
        <fgColor theme="0" tint="-4.9989318521683403E-2"/>
        <bgColor indexed="64"/>
      </patternFill>
    </fill>
    <fill>
      <patternFill patternType="solid">
        <fgColor rgb="FFDDDDDD"/>
        <bgColor indexed="64"/>
      </patternFill>
    </fill>
    <fill>
      <patternFill patternType="solid">
        <fgColor rgb="FFFFFF00"/>
        <bgColor indexed="64"/>
      </patternFill>
    </fill>
    <fill>
      <patternFill patternType="solid">
        <fgColor rgb="FFFFFF9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indexed="55"/>
      </patternFill>
    </fill>
    <fill>
      <patternFill patternType="solid">
        <fgColor rgb="FFCCFFCC"/>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0"/>
        <bgColor indexed="64"/>
      </patternFill>
    </fill>
    <fill>
      <patternFill patternType="solid">
        <fgColor rgb="FFFFFFCC"/>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bottom/>
      <diagonal/>
    </border>
  </borders>
  <cellStyleXfs count="48">
    <xf numFmtId="0" fontId="0" fillId="0" borderId="0"/>
    <xf numFmtId="0" fontId="2" fillId="0" borderId="0" applyNumberFormat="0" applyFill="0" applyBorder="0" applyAlignment="0" applyProtection="0">
      <alignment vertical="top"/>
      <protection locked="0"/>
    </xf>
    <xf numFmtId="0" fontId="4" fillId="0" borderId="0"/>
    <xf numFmtId="0" fontId="1" fillId="0" borderId="0"/>
    <xf numFmtId="0" fontId="19" fillId="0" borderId="0" applyNumberFormat="0" applyFill="0" applyBorder="0" applyAlignment="0" applyProtection="0">
      <alignment vertical="top"/>
      <protection locked="0"/>
    </xf>
    <xf numFmtId="0" fontId="27" fillId="15"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2" borderId="0" applyNumberFormat="0" applyBorder="0" applyAlignment="0" applyProtection="0"/>
    <xf numFmtId="0" fontId="27" fillId="23" borderId="0" applyNumberFormat="0" applyBorder="0" applyAlignment="0" applyProtection="0"/>
    <xf numFmtId="0" fontId="27" fillId="18"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8" fillId="25" borderId="0" applyNumberFormat="0" applyBorder="0" applyAlignment="0" applyProtection="0"/>
    <xf numFmtId="0" fontId="28" fillId="22" borderId="0" applyNumberFormat="0" applyBorder="0" applyAlignment="0" applyProtection="0"/>
    <xf numFmtId="0" fontId="28" fillId="23" borderId="0" applyNumberFormat="0" applyBorder="0" applyAlignment="0" applyProtection="0"/>
    <xf numFmtId="0" fontId="28" fillId="26"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28" fillId="29" borderId="0" applyNumberFormat="0" applyBorder="0" applyAlignment="0" applyProtection="0"/>
    <xf numFmtId="0" fontId="28" fillId="30" borderId="0" applyNumberFormat="0" applyBorder="0" applyAlignment="0" applyProtection="0"/>
    <xf numFmtId="0" fontId="28" fillId="31" borderId="0" applyNumberFormat="0" applyBorder="0" applyAlignment="0" applyProtection="0"/>
    <xf numFmtId="0" fontId="28" fillId="26" borderId="0" applyNumberFormat="0" applyBorder="0" applyAlignment="0" applyProtection="0"/>
    <xf numFmtId="0" fontId="28" fillId="27" borderId="0" applyNumberFormat="0" applyBorder="0" applyAlignment="0" applyProtection="0"/>
    <xf numFmtId="0" fontId="28" fillId="32" borderId="0" applyNumberFormat="0" applyBorder="0" applyAlignment="0" applyProtection="0"/>
    <xf numFmtId="0" fontId="29" fillId="0" borderId="0" applyNumberFormat="0" applyFill="0" applyBorder="0" applyAlignment="0" applyProtection="0"/>
    <xf numFmtId="0" fontId="30" fillId="33" borderId="15" applyNumberFormat="0" applyAlignment="0" applyProtection="0"/>
    <xf numFmtId="0" fontId="31" fillId="0" borderId="16" applyNumberFormat="0" applyFill="0" applyAlignment="0" applyProtection="0"/>
    <xf numFmtId="0" fontId="4" fillId="34" borderId="17" applyNumberFormat="0" applyFont="0" applyAlignment="0" applyProtection="0"/>
    <xf numFmtId="0" fontId="32" fillId="20" borderId="15" applyNumberFormat="0" applyAlignment="0" applyProtection="0"/>
    <xf numFmtId="0" fontId="33" fillId="16" borderId="0" applyNumberFormat="0" applyBorder="0" applyAlignment="0" applyProtection="0"/>
    <xf numFmtId="0" fontId="34" fillId="35" borderId="0" applyNumberFormat="0" applyBorder="0" applyAlignment="0" applyProtection="0"/>
    <xf numFmtId="0" fontId="35" fillId="17" borderId="0" applyNumberFormat="0" applyBorder="0" applyAlignment="0" applyProtection="0"/>
    <xf numFmtId="0" fontId="36" fillId="33" borderId="18" applyNumberFormat="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19" applyNumberFormat="0" applyFill="0" applyAlignment="0" applyProtection="0"/>
    <xf numFmtId="0" fontId="40" fillId="0" borderId="20" applyNumberFormat="0" applyFill="0" applyAlignment="0" applyProtection="0"/>
    <xf numFmtId="0" fontId="41" fillId="0" borderId="21" applyNumberFormat="0" applyFill="0" applyAlignment="0" applyProtection="0"/>
    <xf numFmtId="0" fontId="41" fillId="0" borderId="0" applyNumberFormat="0" applyFill="0" applyBorder="0" applyAlignment="0" applyProtection="0"/>
    <xf numFmtId="0" fontId="42" fillId="0" borderId="22" applyNumberFormat="0" applyFill="0" applyAlignment="0" applyProtection="0"/>
    <xf numFmtId="0" fontId="43" fillId="36" borderId="23" applyNumberFormat="0" applyAlignment="0" applyProtection="0"/>
    <xf numFmtId="0" fontId="4" fillId="0" borderId="0"/>
    <xf numFmtId="0" fontId="45" fillId="0" borderId="0" applyNumberFormat="0" applyFill="0" applyBorder="0" applyAlignment="0" applyProtection="0">
      <alignment vertical="top"/>
      <protection locked="0"/>
    </xf>
  </cellStyleXfs>
  <cellXfs count="302">
    <xf numFmtId="0" fontId="0" fillId="0" borderId="0" xfId="0"/>
    <xf numFmtId="0" fontId="0" fillId="2" borderId="0" xfId="0" applyFill="1" applyBorder="1" applyAlignment="1">
      <alignment vertical="center" wrapText="1"/>
    </xf>
    <xf numFmtId="0" fontId="0" fillId="0" borderId="1" xfId="0" applyFill="1" applyBorder="1" applyAlignment="1">
      <alignment horizontal="left" vertical="center" wrapText="1"/>
    </xf>
    <xf numFmtId="0" fontId="0" fillId="2" borderId="1" xfId="0" applyFill="1" applyBorder="1" applyAlignment="1">
      <alignment horizontal="left" vertical="center" wrapText="1"/>
    </xf>
    <xf numFmtId="0" fontId="4" fillId="2"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0" fillId="2" borderId="1" xfId="0" applyFill="1" applyBorder="1" applyAlignment="1">
      <alignment horizontal="center" vertical="center" wrapText="1"/>
    </xf>
    <xf numFmtId="0" fontId="4" fillId="0" borderId="1" xfId="0" applyFont="1" applyFill="1" applyBorder="1" applyAlignment="1">
      <alignment horizontal="left" vertical="center" wrapText="1" indent="1"/>
    </xf>
    <xf numFmtId="0" fontId="12" fillId="0" borderId="0" xfId="0" applyFont="1"/>
    <xf numFmtId="0" fontId="12" fillId="0" borderId="0" xfId="0" applyFont="1" applyBorder="1"/>
    <xf numFmtId="0" fontId="12" fillId="0" borderId="0" xfId="0" applyFont="1" applyBorder="1" applyAlignment="1">
      <alignment wrapText="1"/>
    </xf>
    <xf numFmtId="0" fontId="4" fillId="2" borderId="1" xfId="0" applyFont="1" applyFill="1" applyBorder="1" applyAlignment="1">
      <alignment horizontal="center" vertical="center" wrapText="1"/>
    </xf>
    <xf numFmtId="0" fontId="3" fillId="10" borderId="1" xfId="0" applyFont="1" applyFill="1" applyBorder="1" applyAlignment="1">
      <alignment horizontal="center" vertical="center" wrapText="1"/>
    </xf>
    <xf numFmtId="0" fontId="3" fillId="10" borderId="1" xfId="0" applyFont="1" applyFill="1" applyBorder="1" applyAlignment="1">
      <alignment horizontal="center" vertical="center" textRotation="90" wrapText="1"/>
    </xf>
    <xf numFmtId="0" fontId="3" fillId="10" borderId="5" xfId="0" applyFont="1" applyFill="1" applyBorder="1" applyAlignment="1">
      <alignment horizontal="center" vertical="center" wrapText="1"/>
    </xf>
    <xf numFmtId="0" fontId="4" fillId="2" borderId="5"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left" vertical="top" wrapText="1"/>
    </xf>
    <xf numFmtId="0" fontId="3" fillId="10" borderId="6" xfId="0" applyFont="1" applyFill="1" applyBorder="1" applyAlignment="1">
      <alignment horizontal="center" vertical="center" wrapText="1"/>
    </xf>
    <xf numFmtId="0" fontId="3" fillId="2" borderId="0" xfId="0" applyFont="1" applyFill="1" applyBorder="1" applyAlignment="1">
      <alignment vertical="top" wrapText="1"/>
    </xf>
    <xf numFmtId="0" fontId="4" fillId="2" borderId="0" xfId="0" applyFont="1" applyFill="1" applyBorder="1" applyAlignment="1">
      <alignment horizontal="left" vertical="center" wrapText="1" inden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 xfId="0" applyFont="1" applyFill="1" applyBorder="1" applyAlignment="1">
      <alignment horizontal="center" vertical="center" textRotation="90" wrapText="1"/>
    </xf>
    <xf numFmtId="0" fontId="3"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20" fillId="0" borderId="1" xfId="0" applyFont="1" applyFill="1" applyBorder="1" applyAlignment="1">
      <alignment horizontal="left" vertical="center" wrapText="1"/>
    </xf>
    <xf numFmtId="0" fontId="0" fillId="2" borderId="5" xfId="0"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0" xfId="0" applyFont="1" applyFill="1" applyBorder="1" applyAlignment="1">
      <alignment horizontal="center" vertical="center" wrapText="1"/>
    </xf>
    <xf numFmtId="164" fontId="0" fillId="0" borderId="0" xfId="0" applyNumberFormat="1"/>
    <xf numFmtId="49" fontId="19" fillId="0" borderId="0" xfId="1" applyNumberFormat="1" applyFont="1" applyAlignment="1" applyProtection="1"/>
    <xf numFmtId="0" fontId="4" fillId="0" borderId="0" xfId="0" applyFont="1"/>
    <xf numFmtId="0" fontId="0" fillId="2" borderId="0" xfId="0" applyFill="1" applyBorder="1" applyAlignment="1">
      <alignment horizontal="center" vertical="center" wrapText="1"/>
    </xf>
    <xf numFmtId="0" fontId="0" fillId="3" borderId="0" xfId="0" applyFill="1" applyBorder="1" applyAlignment="1">
      <alignment horizontal="left" vertical="center" wrapText="1"/>
    </xf>
    <xf numFmtId="0" fontId="0" fillId="4" borderId="0" xfId="0" applyFill="1" applyBorder="1" applyAlignment="1">
      <alignment horizontal="left" vertical="center" wrapText="1"/>
    </xf>
    <xf numFmtId="0" fontId="0" fillId="0" borderId="0" xfId="0" applyFill="1" applyBorder="1" applyAlignment="1">
      <alignment horizontal="left" vertical="center" wrapText="1"/>
    </xf>
    <xf numFmtId="0" fontId="0" fillId="5" borderId="0" xfId="0" applyFill="1" applyBorder="1" applyAlignment="1">
      <alignment horizontal="left" vertical="center" wrapText="1"/>
    </xf>
    <xf numFmtId="0" fontId="3" fillId="4" borderId="0" xfId="0" applyFont="1" applyFill="1" applyBorder="1" applyAlignment="1">
      <alignment horizontal="left" vertical="center" wrapText="1"/>
    </xf>
    <xf numFmtId="0" fontId="0" fillId="2" borderId="0" xfId="0" applyFill="1" applyBorder="1" applyAlignment="1">
      <alignment horizontal="left" vertical="center" wrapText="1"/>
    </xf>
    <xf numFmtId="0" fontId="5" fillId="2" borderId="0" xfId="0" applyFont="1" applyFill="1" applyBorder="1" applyAlignment="1">
      <alignment horizontal="center" vertical="center" wrapText="1"/>
    </xf>
    <xf numFmtId="0" fontId="4" fillId="0" borderId="0" xfId="0" applyFont="1" applyFill="1" applyBorder="1" applyAlignment="1">
      <alignment horizontal="left" vertical="center" wrapText="1" indent="1"/>
    </xf>
    <xf numFmtId="0" fontId="0" fillId="3" borderId="0" xfId="0" applyFill="1" applyBorder="1" applyAlignment="1">
      <alignment horizontal="center" vertical="center" wrapText="1"/>
    </xf>
    <xf numFmtId="0" fontId="0" fillId="4" borderId="0" xfId="0" applyFill="1" applyBorder="1" applyAlignment="1">
      <alignment horizontal="center" vertical="center" wrapText="1"/>
    </xf>
    <xf numFmtId="0" fontId="0" fillId="0" borderId="0" xfId="0" applyFill="1" applyBorder="1" applyAlignment="1">
      <alignment horizontal="center" vertical="center" wrapText="1"/>
    </xf>
    <xf numFmtId="0" fontId="3" fillId="10" borderId="13" xfId="0" applyFont="1" applyFill="1" applyBorder="1" applyAlignment="1">
      <alignment horizontal="left" vertical="center" wrapText="1" indent="1"/>
    </xf>
    <xf numFmtId="0" fontId="4" fillId="0" borderId="6" xfId="0" applyFont="1" applyFill="1" applyBorder="1" applyAlignment="1">
      <alignment horizontal="left" vertical="center" wrapText="1" indent="1"/>
    </xf>
    <xf numFmtId="0" fontId="3" fillId="10" borderId="13" xfId="0" applyFont="1" applyFill="1" applyBorder="1" applyAlignment="1">
      <alignment horizontal="center" vertical="center" textRotation="90" wrapText="1"/>
    </xf>
    <xf numFmtId="0" fontId="0" fillId="2" borderId="13" xfId="0" applyFill="1" applyBorder="1" applyAlignment="1">
      <alignment horizontal="center" vertical="center" wrapText="1"/>
    </xf>
    <xf numFmtId="0" fontId="0" fillId="2" borderId="6" xfId="0" applyFill="1" applyBorder="1" applyAlignment="1">
      <alignment horizontal="left" vertical="center" wrapText="1"/>
    </xf>
    <xf numFmtId="0" fontId="3" fillId="14" borderId="1" xfId="0" applyFont="1" applyFill="1" applyBorder="1" applyAlignment="1">
      <alignment horizontal="left" vertical="center" wrapText="1" indent="1"/>
    </xf>
    <xf numFmtId="0" fontId="0" fillId="0" borderId="1" xfId="0" applyBorder="1" applyAlignment="1">
      <alignment horizontal="right" vertical="center" indent="1"/>
    </xf>
    <xf numFmtId="0" fontId="12" fillId="0" borderId="0" xfId="0" applyFont="1" applyAlignment="1">
      <alignment horizontal="left" vertical="center" indent="1"/>
    </xf>
    <xf numFmtId="0" fontId="12" fillId="0" borderId="0" xfId="0" applyFont="1" applyAlignment="1">
      <alignment horizontal="center" vertical="center" wrapText="1"/>
    </xf>
    <xf numFmtId="0" fontId="4" fillId="0" borderId="0" xfId="0" applyFont="1" applyBorder="1" applyAlignment="1">
      <alignment horizontal="left" vertical="center" wrapText="1" indent="1"/>
    </xf>
    <xf numFmtId="0" fontId="0" fillId="0" borderId="0" xfId="0" applyBorder="1" applyAlignment="1">
      <alignment horizontal="left" vertical="center" wrapText="1" indent="1"/>
    </xf>
    <xf numFmtId="0" fontId="26" fillId="0" borderId="1" xfId="3" applyFont="1" applyBorder="1" applyAlignment="1">
      <alignment horizontal="left" vertical="center" wrapText="1" indent="1"/>
    </xf>
    <xf numFmtId="0" fontId="4" fillId="0" borderId="1" xfId="0" applyFont="1" applyBorder="1" applyAlignment="1">
      <alignment horizontal="left" vertical="center" indent="1"/>
    </xf>
    <xf numFmtId="0" fontId="4" fillId="0" borderId="0" xfId="0" applyFont="1" applyBorder="1" applyAlignment="1">
      <alignment horizontal="left" vertical="center" indent="1"/>
    </xf>
    <xf numFmtId="0" fontId="4" fillId="0" borderId="1" xfId="0" applyFont="1" applyBorder="1" applyAlignment="1">
      <alignment horizontal="right" vertical="center" indent="1"/>
    </xf>
    <xf numFmtId="0" fontId="26" fillId="0" borderId="0" xfId="3" applyFont="1" applyBorder="1" applyAlignment="1">
      <alignment horizontal="left" vertical="center" wrapText="1" indent="1"/>
    </xf>
    <xf numFmtId="0" fontId="4" fillId="2" borderId="1" xfId="0" applyFont="1" applyFill="1" applyBorder="1" applyAlignment="1">
      <alignment horizontal="left" vertical="center"/>
    </xf>
    <xf numFmtId="0" fontId="4" fillId="12" borderId="14" xfId="0" applyFont="1" applyFill="1" applyBorder="1" applyAlignment="1">
      <alignment horizontal="left" vertical="center" wrapText="1" indent="1"/>
    </xf>
    <xf numFmtId="0" fontId="8" fillId="12" borderId="1" xfId="0" applyFont="1" applyFill="1" applyBorder="1" applyAlignment="1">
      <alignment horizontal="left" vertical="center" wrapText="1" indent="1"/>
    </xf>
    <xf numFmtId="0" fontId="0" fillId="0" borderId="0" xfId="0" applyAlignment="1">
      <alignment horizontal="left" vertical="center" wrapText="1" indent="1"/>
    </xf>
    <xf numFmtId="0" fontId="12" fillId="0" borderId="0" xfId="0" applyFont="1" applyBorder="1" applyAlignment="1">
      <alignment horizontal="left" vertical="center" wrapText="1" indent="1"/>
    </xf>
    <xf numFmtId="0" fontId="0" fillId="0" borderId="5" xfId="0" applyBorder="1" applyAlignment="1">
      <alignment horizontal="left" vertical="center" wrapText="1" indent="1"/>
    </xf>
    <xf numFmtId="0" fontId="3" fillId="0" borderId="0" xfId="0" applyFont="1" applyBorder="1" applyAlignment="1">
      <alignment horizontal="left" vertical="center" wrapText="1" indent="1"/>
    </xf>
    <xf numFmtId="0" fontId="3" fillId="0" borderId="5" xfId="0" applyFont="1" applyFill="1" applyBorder="1" applyAlignment="1">
      <alignment horizontal="left" vertical="center" indent="1"/>
    </xf>
    <xf numFmtId="0" fontId="4" fillId="0" borderId="0" xfId="0" applyFont="1" applyBorder="1" applyAlignment="1">
      <alignment horizontal="left" vertical="center" wrapText="1" indent="1"/>
    </xf>
    <xf numFmtId="165" fontId="4" fillId="0" borderId="0" xfId="0" applyNumberFormat="1" applyFont="1" applyBorder="1" applyAlignment="1">
      <alignment horizontal="left" vertical="center" wrapText="1" indent="1"/>
    </xf>
    <xf numFmtId="165" fontId="0" fillId="0" borderId="0" xfId="0" applyNumberFormat="1" applyBorder="1" applyAlignment="1">
      <alignment horizontal="left" vertical="center" wrapText="1" indent="1"/>
    </xf>
    <xf numFmtId="0" fontId="3" fillId="0" borderId="0" xfId="0" applyFont="1" applyBorder="1" applyAlignment="1">
      <alignment horizontal="left" vertical="center" wrapText="1" indent="1"/>
    </xf>
    <xf numFmtId="0" fontId="4" fillId="0" borderId="0" xfId="0" applyFont="1" applyAlignment="1">
      <alignment horizontal="left" vertical="center" wrapText="1" indent="1"/>
    </xf>
    <xf numFmtId="0" fontId="4" fillId="0" borderId="1" xfId="0" applyFont="1" applyFill="1" applyBorder="1" applyAlignment="1">
      <alignment horizontal="left" vertical="center" wrapText="1" indent="1"/>
    </xf>
    <xf numFmtId="14" fontId="23" fillId="0" borderId="1" xfId="0" applyNumberFormat="1" applyFont="1" applyBorder="1" applyAlignment="1">
      <alignment horizontal="center" vertical="center" wrapText="1"/>
    </xf>
    <xf numFmtId="49" fontId="20" fillId="11" borderId="1" xfId="0" applyNumberFormat="1" applyFont="1" applyFill="1" applyBorder="1" applyAlignment="1">
      <alignment horizontal="center" vertical="center" wrapText="1"/>
    </xf>
    <xf numFmtId="0" fontId="26" fillId="11" borderId="1" xfId="3" applyFont="1" applyFill="1" applyBorder="1" applyAlignment="1">
      <alignment horizontal="left" vertical="center" wrapText="1" indent="1"/>
    </xf>
    <xf numFmtId="0" fontId="4" fillId="0" borderId="3" xfId="0" applyFont="1" applyFill="1" applyBorder="1" applyAlignment="1">
      <alignment horizontal="left" vertical="center" wrapText="1"/>
    </xf>
    <xf numFmtId="0" fontId="4" fillId="0" borderId="3" xfId="0" applyFont="1" applyFill="1" applyBorder="1" applyAlignment="1">
      <alignment horizontal="left" vertical="center" wrapText="1" indent="1"/>
    </xf>
    <xf numFmtId="0" fontId="4" fillId="0" borderId="4" xfId="0" applyFont="1" applyFill="1" applyBorder="1" applyAlignment="1">
      <alignment horizontal="left" vertical="center" wrapText="1"/>
    </xf>
    <xf numFmtId="0" fontId="4" fillId="0" borderId="4" xfId="0" applyFont="1" applyFill="1" applyBorder="1" applyAlignment="1">
      <alignment horizontal="left" vertical="center" wrapText="1" indent="1"/>
    </xf>
    <xf numFmtId="0" fontId="3" fillId="4" borderId="11" xfId="0" applyFont="1" applyFill="1" applyBorder="1" applyAlignment="1">
      <alignment horizontal="left" vertical="center" wrapText="1"/>
    </xf>
    <xf numFmtId="0" fontId="3" fillId="4" borderId="11" xfId="0" applyFont="1" applyFill="1" applyBorder="1" applyAlignment="1">
      <alignment horizontal="left" vertical="center" wrapText="1" indent="1"/>
    </xf>
    <xf numFmtId="0" fontId="4" fillId="2" borderId="4" xfId="0" applyFont="1" applyFill="1" applyBorder="1" applyAlignment="1">
      <alignment horizontal="left" vertical="center" wrapText="1" indent="1"/>
    </xf>
    <xf numFmtId="0" fontId="4" fillId="3" borderId="6" xfId="0" applyFont="1" applyFill="1" applyBorder="1" applyAlignment="1">
      <alignment horizontal="center" vertical="top" wrapText="1"/>
    </xf>
    <xf numFmtId="0" fontId="4" fillId="3" borderId="11" xfId="0" applyFont="1" applyFill="1" applyBorder="1" applyAlignment="1">
      <alignment horizontal="left" vertical="center" wrapText="1"/>
    </xf>
    <xf numFmtId="0" fontId="3" fillId="3" borderId="11" xfId="0" applyFont="1" applyFill="1" applyBorder="1" applyAlignment="1">
      <alignment horizontal="left" vertical="center" wrapText="1" indent="1"/>
    </xf>
    <xf numFmtId="0" fontId="5" fillId="4" borderId="6" xfId="0" applyFont="1" applyFill="1" applyBorder="1" applyAlignment="1">
      <alignment horizontal="left" vertical="top" wrapText="1"/>
    </xf>
    <xf numFmtId="0" fontId="4" fillId="0" borderId="1" xfId="0" applyFont="1" applyFill="1" applyBorder="1" applyAlignment="1">
      <alignment horizontal="left" vertical="center" wrapText="1" indent="1"/>
    </xf>
    <xf numFmtId="0" fontId="8" fillId="0" borderId="0" xfId="0" applyFont="1" applyAlignment="1">
      <alignment horizontal="center" vertical="center"/>
    </xf>
    <xf numFmtId="0" fontId="0" fillId="0" borderId="0" xfId="0" applyBorder="1" applyAlignment="1">
      <alignment horizontal="center" vertical="center" wrapText="1"/>
    </xf>
    <xf numFmtId="0" fontId="4" fillId="0" borderId="0" xfId="2" applyFont="1" applyFill="1" applyBorder="1" applyAlignment="1">
      <alignment horizontal="left" vertical="center" wrapText="1" indent="1"/>
    </xf>
    <xf numFmtId="0" fontId="0" fillId="0" borderId="0" xfId="0" applyFill="1" applyBorder="1" applyAlignment="1">
      <alignment horizontal="left" vertical="center" wrapText="1" indent="1"/>
    </xf>
    <xf numFmtId="0" fontId="4" fillId="38" borderId="4" xfId="0" applyFont="1" applyFill="1" applyBorder="1" applyAlignment="1">
      <alignment horizontal="left" vertical="center" wrapText="1" indent="1"/>
    </xf>
    <xf numFmtId="0" fontId="4" fillId="38" borderId="1" xfId="0" applyFont="1" applyFill="1" applyBorder="1" applyAlignment="1">
      <alignment horizontal="left" vertical="center" wrapText="1" indent="1"/>
    </xf>
    <xf numFmtId="0" fontId="4" fillId="38" borderId="3" xfId="0" applyFont="1" applyFill="1" applyBorder="1" applyAlignment="1">
      <alignment horizontal="left" vertical="center" wrapText="1" indent="1"/>
    </xf>
    <xf numFmtId="0" fontId="3" fillId="14" borderId="1" xfId="0" applyFont="1" applyFill="1" applyBorder="1" applyAlignment="1">
      <alignment horizontal="center" vertical="center" wrapText="1"/>
    </xf>
    <xf numFmtId="0" fontId="3" fillId="13" borderId="1" xfId="0" applyFont="1" applyFill="1" applyBorder="1" applyAlignment="1">
      <alignment horizontal="left" vertical="center" wrapText="1" indent="1"/>
    </xf>
    <xf numFmtId="0" fontId="0" fillId="13" borderId="1" xfId="0" applyFill="1" applyBorder="1" applyAlignment="1">
      <alignment horizontal="left" vertical="center" wrapText="1" indent="1"/>
    </xf>
    <xf numFmtId="0" fontId="0" fillId="0" borderId="0" xfId="0" applyFill="1" applyBorder="1" applyAlignment="1">
      <alignment vertical="center" wrapText="1"/>
    </xf>
    <xf numFmtId="0" fontId="4" fillId="0" borderId="1" xfId="0" applyFont="1" applyFill="1" applyBorder="1" applyAlignment="1">
      <alignment horizontal="left" vertical="center" wrapText="1"/>
    </xf>
    <xf numFmtId="0" fontId="4" fillId="2" borderId="0" xfId="0" applyFont="1" applyFill="1" applyBorder="1" applyAlignment="1">
      <alignment horizontal="left" vertical="center" wrapText="1" indent="1"/>
    </xf>
    <xf numFmtId="0" fontId="0" fillId="0" borderId="1" xfId="0" applyBorder="1" applyAlignment="1">
      <alignment horizontal="left" vertical="center" indent="1"/>
    </xf>
    <xf numFmtId="0" fontId="4" fillId="2" borderId="1" xfId="0" applyFont="1" applyFill="1" applyBorder="1" applyAlignment="1">
      <alignment horizontal="left" vertical="center" wrapText="1" indent="1"/>
    </xf>
    <xf numFmtId="0" fontId="22" fillId="2" borderId="1" xfId="0" applyFont="1" applyFill="1" applyBorder="1" applyAlignment="1">
      <alignment horizontal="left" vertical="center" wrapText="1" indent="1"/>
    </xf>
    <xf numFmtId="0" fontId="3" fillId="14" borderId="5" xfId="0" applyFont="1" applyFill="1" applyBorder="1" applyAlignment="1">
      <alignment horizontal="center" vertical="center" wrapText="1"/>
    </xf>
    <xf numFmtId="0" fontId="19" fillId="11" borderId="0" xfId="1" applyFont="1" applyFill="1" applyBorder="1" applyAlignment="1" applyProtection="1">
      <alignment horizontal="left" vertical="center" indent="1"/>
    </xf>
    <xf numFmtId="0" fontId="19" fillId="11" borderId="0" xfId="1" applyFont="1" applyFill="1" applyBorder="1" applyAlignment="1" applyProtection="1">
      <alignment horizontal="left" vertical="center" wrapText="1" indent="1"/>
    </xf>
    <xf numFmtId="0" fontId="3" fillId="2" borderId="0" xfId="0" applyFont="1" applyFill="1" applyBorder="1" applyAlignment="1">
      <alignment horizontal="right" vertical="center" wrapText="1" indent="1"/>
    </xf>
    <xf numFmtId="0" fontId="3" fillId="14" borderId="0" xfId="0" applyFont="1" applyFill="1" applyBorder="1" applyAlignment="1">
      <alignment horizontal="left" vertical="center" wrapText="1" indent="1"/>
    </xf>
    <xf numFmtId="0" fontId="3" fillId="9" borderId="0" xfId="0" applyFont="1" applyFill="1" applyBorder="1" applyAlignment="1">
      <alignment horizontal="left" vertical="center" wrapText="1" indent="1"/>
    </xf>
    <xf numFmtId="0" fontId="3" fillId="40" borderId="11" xfId="0" applyFont="1" applyFill="1" applyBorder="1" applyAlignment="1">
      <alignment horizontal="left" vertical="center" wrapText="1"/>
    </xf>
    <xf numFmtId="0" fontId="3" fillId="40" borderId="11" xfId="0" applyFont="1" applyFill="1" applyBorder="1" applyAlignment="1">
      <alignment horizontal="left" vertical="center" wrapText="1" indent="1"/>
    </xf>
    <xf numFmtId="0" fontId="4" fillId="40" borderId="6" xfId="0" applyFont="1" applyFill="1" applyBorder="1" applyAlignment="1">
      <alignment horizontal="left" vertical="top" wrapText="1"/>
    </xf>
    <xf numFmtId="0" fontId="3" fillId="40" borderId="6" xfId="0" applyFont="1" applyFill="1" applyBorder="1" applyAlignment="1">
      <alignment horizontal="left" vertical="top" wrapText="1"/>
    </xf>
    <xf numFmtId="0" fontId="4" fillId="41" borderId="6" xfId="0" applyFont="1" applyFill="1" applyBorder="1" applyAlignment="1">
      <alignment horizontal="center" vertical="top" wrapText="1"/>
    </xf>
    <xf numFmtId="0" fontId="4" fillId="41" borderId="11" xfId="0" applyFont="1" applyFill="1" applyBorder="1" applyAlignment="1">
      <alignment horizontal="left" vertical="center" wrapText="1"/>
    </xf>
    <xf numFmtId="0" fontId="3" fillId="41" borderId="11" xfId="0" applyFont="1" applyFill="1" applyBorder="1" applyAlignment="1">
      <alignment horizontal="left" vertical="center" wrapText="1" indent="1"/>
    </xf>
    <xf numFmtId="0" fontId="4" fillId="41" borderId="11" xfId="0" applyFont="1" applyFill="1" applyBorder="1" applyAlignment="1">
      <alignment horizontal="center" vertical="center" wrapText="1"/>
    </xf>
    <xf numFmtId="0" fontId="4" fillId="41" borderId="5" xfId="0" applyFont="1" applyFill="1" applyBorder="1" applyAlignment="1">
      <alignment horizontal="left" vertical="top" wrapText="1"/>
    </xf>
    <xf numFmtId="0" fontId="3" fillId="10" borderId="3" xfId="0" applyFont="1" applyFill="1" applyBorder="1" applyAlignment="1">
      <alignment horizontal="center" vertical="center" wrapText="1"/>
    </xf>
    <xf numFmtId="0" fontId="5" fillId="40" borderId="4" xfId="0" applyFont="1" applyFill="1" applyBorder="1" applyAlignment="1">
      <alignment horizontal="left" vertical="top" wrapText="1"/>
    </xf>
    <xf numFmtId="0" fontId="3" fillId="40" borderId="4" xfId="0" applyFont="1" applyFill="1" applyBorder="1" applyAlignment="1">
      <alignment horizontal="left" vertical="center" wrapText="1"/>
    </xf>
    <xf numFmtId="0" fontId="3" fillId="40" borderId="4" xfId="0" applyFont="1" applyFill="1" applyBorder="1" applyAlignment="1">
      <alignment horizontal="left" vertical="center" wrapText="1" indent="1"/>
    </xf>
    <xf numFmtId="0" fontId="4" fillId="40" borderId="4" xfId="0" applyFont="1" applyFill="1" applyBorder="1" applyAlignment="1">
      <alignment horizontal="center" vertical="center" wrapText="1"/>
    </xf>
    <xf numFmtId="0" fontId="4" fillId="40" borderId="4" xfId="0" applyFont="1" applyFill="1" applyBorder="1" applyAlignment="1">
      <alignment horizontal="left" vertical="top" wrapText="1"/>
    </xf>
    <xf numFmtId="0" fontId="0" fillId="0" borderId="0" xfId="0" applyBorder="1" applyAlignment="1">
      <alignment horizontal="right" vertical="center" indent="1"/>
    </xf>
    <xf numFmtId="0" fontId="0" fillId="0" borderId="0" xfId="0" applyBorder="1" applyAlignment="1">
      <alignment horizontal="left" vertical="center" indent="1"/>
    </xf>
    <xf numFmtId="0" fontId="4" fillId="39" borderId="0" xfId="0" applyFont="1" applyFill="1" applyBorder="1" applyAlignment="1">
      <alignment horizontal="left" vertical="center" wrapText="1" indent="1"/>
    </xf>
    <xf numFmtId="0" fontId="8" fillId="2" borderId="14" xfId="0" applyFont="1" applyFill="1" applyBorder="1" applyAlignment="1">
      <alignment horizontal="left" vertical="center" wrapText="1" indent="1"/>
    </xf>
    <xf numFmtId="0" fontId="23" fillId="2" borderId="1" xfId="0" applyFont="1" applyFill="1" applyBorder="1" applyAlignment="1">
      <alignment horizontal="left" vertical="center" wrapText="1" indent="1"/>
    </xf>
    <xf numFmtId="0" fontId="4" fillId="2" borderId="1" xfId="0" applyFont="1" applyFill="1" applyBorder="1" applyAlignment="1" applyProtection="1">
      <alignment horizontal="left" vertical="center" wrapText="1" indent="1"/>
      <protection locked="0"/>
    </xf>
    <xf numFmtId="0" fontId="4" fillId="0" borderId="4" xfId="0" applyFont="1" applyFill="1" applyBorder="1" applyAlignment="1" applyProtection="1">
      <alignment horizontal="left" vertical="center" wrapText="1" indent="1"/>
      <protection locked="0"/>
    </xf>
    <xf numFmtId="0" fontId="46" fillId="12" borderId="7" xfId="0" applyFont="1" applyFill="1" applyBorder="1" applyAlignment="1">
      <alignment horizontal="left" vertical="center" wrapText="1" indent="1"/>
    </xf>
    <xf numFmtId="0" fontId="47" fillId="43" borderId="7" xfId="0" applyFont="1" applyFill="1" applyBorder="1" applyAlignment="1">
      <alignment horizontal="left" vertical="center" wrapText="1" indent="1"/>
    </xf>
    <xf numFmtId="0" fontId="3" fillId="2" borderId="1" xfId="0" applyFont="1" applyFill="1" applyBorder="1" applyAlignment="1" applyProtection="1">
      <alignment horizontal="left" vertical="center" wrapText="1" indent="1"/>
      <protection locked="0"/>
    </xf>
    <xf numFmtId="166" fontId="3" fillId="2" borderId="1" xfId="0" applyNumberFormat="1" applyFont="1" applyFill="1" applyBorder="1" applyAlignment="1" applyProtection="1">
      <alignment horizontal="left" vertical="center" wrapText="1" indent="1"/>
      <protection locked="0"/>
    </xf>
    <xf numFmtId="165" fontId="0" fillId="2" borderId="1" xfId="0" applyNumberFormat="1" applyFill="1" applyBorder="1" applyAlignment="1" applyProtection="1">
      <alignment horizontal="left" vertical="center" wrapText="1" indent="1"/>
      <protection locked="0"/>
    </xf>
    <xf numFmtId="0" fontId="4" fillId="0" borderId="0" xfId="0" applyFont="1" applyBorder="1" applyAlignment="1" applyProtection="1">
      <alignment horizontal="left" vertical="center" wrapText="1" indent="1"/>
      <protection locked="0"/>
    </xf>
    <xf numFmtId="0" fontId="12" fillId="0" borderId="0" xfId="0" applyFont="1" applyBorder="1" applyAlignment="1" applyProtection="1">
      <alignment horizontal="left" vertical="center" wrapText="1" indent="1"/>
      <protection locked="0"/>
    </xf>
    <xf numFmtId="0" fontId="0" fillId="0" borderId="0" xfId="0" applyBorder="1" applyAlignment="1" applyProtection="1">
      <alignment horizontal="left" vertical="center" wrapText="1" indent="1"/>
      <protection locked="0"/>
    </xf>
    <xf numFmtId="0" fontId="12" fillId="0" borderId="0" xfId="0" applyFont="1" applyBorder="1" applyAlignment="1" applyProtection="1">
      <alignment horizontal="left" vertical="center" indent="1"/>
      <protection locked="0"/>
    </xf>
    <xf numFmtId="0" fontId="12" fillId="0" borderId="0" xfId="0" applyFont="1" applyAlignment="1" applyProtection="1">
      <alignment horizontal="left" vertical="center" indent="1"/>
      <protection locked="0"/>
    </xf>
    <xf numFmtId="0" fontId="12" fillId="2" borderId="0" xfId="0" applyFont="1" applyFill="1" applyAlignment="1" applyProtection="1">
      <alignment horizontal="left" vertical="center" indent="1"/>
      <protection locked="0"/>
    </xf>
    <xf numFmtId="0" fontId="4" fillId="0" borderId="1" xfId="0" applyFont="1" applyFill="1" applyBorder="1" applyAlignment="1" applyProtection="1">
      <alignment horizontal="left" vertical="center" wrapText="1" indent="1"/>
      <protection locked="0"/>
    </xf>
    <xf numFmtId="0" fontId="4" fillId="0" borderId="3" xfId="0" applyFont="1" applyFill="1" applyBorder="1" applyAlignment="1" applyProtection="1">
      <alignment horizontal="left" vertical="center" wrapText="1" indent="1"/>
      <protection locked="0"/>
    </xf>
    <xf numFmtId="0" fontId="4" fillId="40" borderId="11" xfId="0" applyFont="1" applyFill="1" applyBorder="1" applyAlignment="1" applyProtection="1">
      <alignment horizontal="left" vertical="center" wrapText="1" indent="1"/>
      <protection locked="0"/>
    </xf>
    <xf numFmtId="0" fontId="4" fillId="40" borderId="5" xfId="0" applyFont="1" applyFill="1" applyBorder="1" applyAlignment="1" applyProtection="1">
      <alignment horizontal="left" vertical="center" wrapText="1" indent="1"/>
      <protection locked="0"/>
    </xf>
    <xf numFmtId="0" fontId="3" fillId="40" borderId="5" xfId="0" applyFont="1" applyFill="1" applyBorder="1" applyAlignment="1" applyProtection="1">
      <alignment horizontal="left" vertical="center" wrapText="1" indent="1"/>
      <protection locked="0"/>
    </xf>
    <xf numFmtId="0" fontId="4" fillId="2" borderId="4" xfId="0" applyFont="1" applyFill="1" applyBorder="1" applyAlignment="1" applyProtection="1">
      <alignment horizontal="left" vertical="center" wrapText="1" indent="1"/>
      <protection locked="0"/>
    </xf>
    <xf numFmtId="0" fontId="4" fillId="3" borderId="11" xfId="0" applyFont="1" applyFill="1" applyBorder="1" applyAlignment="1" applyProtection="1">
      <alignment horizontal="center" vertical="center" wrapText="1"/>
      <protection locked="0"/>
    </xf>
    <xf numFmtId="0" fontId="4" fillId="3" borderId="5" xfId="0" applyFont="1" applyFill="1" applyBorder="1" applyAlignment="1" applyProtection="1">
      <alignment horizontal="left" vertical="top" wrapText="1"/>
      <protection locked="0"/>
    </xf>
    <xf numFmtId="0" fontId="4" fillId="4" borderId="11" xfId="0" applyFont="1" applyFill="1" applyBorder="1" applyAlignment="1" applyProtection="1">
      <alignment horizontal="center" vertical="center" wrapText="1"/>
      <protection locked="0"/>
    </xf>
    <xf numFmtId="0" fontId="4" fillId="4" borderId="5" xfId="0" applyFont="1" applyFill="1" applyBorder="1" applyAlignment="1" applyProtection="1">
      <alignment horizontal="left" vertical="top" wrapText="1"/>
      <protection locked="0"/>
    </xf>
    <xf numFmtId="14" fontId="4" fillId="2" borderId="1" xfId="0" applyNumberFormat="1" applyFont="1" applyFill="1" applyBorder="1" applyAlignment="1" applyProtection="1">
      <alignment horizontal="left" vertical="center" wrapText="1" indent="1"/>
      <protection locked="0"/>
    </xf>
    <xf numFmtId="0" fontId="0" fillId="0" borderId="5" xfId="0" applyFill="1" applyBorder="1" applyAlignment="1" applyProtection="1">
      <alignment horizontal="left" vertical="center" wrapText="1" indent="1"/>
      <protection locked="0"/>
    </xf>
    <xf numFmtId="14" fontId="4" fillId="0" borderId="1" xfId="0" applyNumberFormat="1" applyFont="1" applyFill="1" applyBorder="1" applyAlignment="1" applyProtection="1">
      <alignment horizontal="left" vertical="center" wrapText="1" indent="1"/>
      <protection locked="0"/>
    </xf>
    <xf numFmtId="0" fontId="0" fillId="0" borderId="7" xfId="0" applyFill="1" applyBorder="1" applyAlignment="1" applyProtection="1">
      <alignment horizontal="left" vertical="center" wrapText="1" indent="1"/>
      <protection locked="0"/>
    </xf>
    <xf numFmtId="0" fontId="4" fillId="0" borderId="7" xfId="0" applyFont="1" applyFill="1" applyBorder="1" applyAlignment="1" applyProtection="1">
      <alignment horizontal="left" vertical="center" wrapText="1" indent="1"/>
      <protection locked="0"/>
    </xf>
    <xf numFmtId="0" fontId="0" fillId="0" borderId="5" xfId="0" applyBorder="1" applyAlignment="1" applyProtection="1">
      <alignment horizontal="left" vertical="center" wrapText="1" indent="1"/>
      <protection locked="0"/>
    </xf>
    <xf numFmtId="0" fontId="0" fillId="2" borderId="1" xfId="0" applyFill="1" applyBorder="1" applyAlignment="1" applyProtection="1">
      <alignment horizontal="left" vertical="center" wrapText="1" indent="1"/>
      <protection locked="0"/>
    </xf>
    <xf numFmtId="0" fontId="4" fillId="0" borderId="1" xfId="0" applyFont="1" applyFill="1" applyBorder="1" applyAlignment="1" applyProtection="1">
      <alignment horizontal="left" vertical="center" wrapText="1" indent="1"/>
      <protection locked="0"/>
    </xf>
    <xf numFmtId="0" fontId="4" fillId="2" borderId="1" xfId="0" applyFont="1" applyFill="1" applyBorder="1" applyAlignment="1" applyProtection="1">
      <alignment horizontal="left" vertical="center" wrapText="1" indent="1"/>
      <protection locked="0"/>
    </xf>
    <xf numFmtId="0" fontId="4" fillId="2" borderId="1" xfId="0" applyFont="1" applyFill="1" applyBorder="1" applyAlignment="1" applyProtection="1">
      <alignment horizontal="left" vertical="center" wrapText="1"/>
      <protection locked="0"/>
    </xf>
    <xf numFmtId="0" fontId="3" fillId="10" borderId="3" xfId="0" applyFont="1" applyFill="1" applyBorder="1" applyAlignment="1">
      <alignment horizontal="center" vertical="center" wrapText="1"/>
    </xf>
    <xf numFmtId="0" fontId="3" fillId="14" borderId="0" xfId="0" applyFont="1" applyFill="1" applyBorder="1" applyAlignment="1">
      <alignment horizontal="center" vertical="center" wrapText="1"/>
    </xf>
    <xf numFmtId="0" fontId="0" fillId="0" borderId="1" xfId="0" applyFill="1" applyBorder="1" applyAlignment="1" applyProtection="1">
      <alignment vertical="center" wrapText="1"/>
      <protection locked="0"/>
    </xf>
    <xf numFmtId="0" fontId="3" fillId="44" borderId="1" xfId="0" applyFont="1" applyFill="1" applyBorder="1" applyAlignment="1">
      <alignment horizontal="left" vertical="center" wrapText="1" indent="1"/>
    </xf>
    <xf numFmtId="0" fontId="4" fillId="0" borderId="24" xfId="0" applyFont="1" applyFill="1" applyBorder="1" applyAlignment="1" applyProtection="1">
      <alignment horizontal="left" vertical="center" wrapText="1" indent="1"/>
      <protection locked="0"/>
    </xf>
    <xf numFmtId="0" fontId="3" fillId="0" borderId="0" xfId="0" applyFont="1" applyBorder="1" applyAlignment="1">
      <alignment horizontal="left" vertical="center" wrapText="1" indent="1"/>
    </xf>
    <xf numFmtId="0" fontId="4" fillId="0" borderId="0" xfId="0" applyFont="1" applyAlignment="1">
      <alignment horizontal="left" vertical="center" wrapText="1" indent="1"/>
    </xf>
    <xf numFmtId="0" fontId="3" fillId="44" borderId="6" xfId="0" applyFont="1" applyFill="1" applyBorder="1" applyAlignment="1">
      <alignment horizontal="left" vertical="center" wrapText="1" indent="1"/>
    </xf>
    <xf numFmtId="0" fontId="0" fillId="44" borderId="11" xfId="0" applyFill="1" applyBorder="1" applyAlignment="1">
      <alignment horizontal="left" vertical="center" wrapText="1" indent="1"/>
    </xf>
    <xf numFmtId="0" fontId="0" fillId="44" borderId="5" xfId="0" applyFill="1" applyBorder="1" applyAlignment="1">
      <alignment horizontal="left" vertical="center" wrapText="1" indent="1"/>
    </xf>
    <xf numFmtId="0" fontId="3" fillId="37" borderId="11" xfId="0" applyFont="1" applyFill="1" applyBorder="1" applyAlignment="1">
      <alignment horizontal="center" vertical="center" wrapText="1"/>
    </xf>
    <xf numFmtId="0" fontId="3" fillId="37" borderId="5" xfId="0" applyFont="1" applyFill="1" applyBorder="1" applyAlignment="1">
      <alignment horizontal="center" vertical="center" wrapText="1"/>
    </xf>
    <xf numFmtId="0" fontId="4" fillId="2" borderId="4" xfId="0" applyFont="1" applyFill="1" applyBorder="1" applyAlignment="1" applyProtection="1">
      <alignment horizontal="left" vertical="center" wrapText="1"/>
      <protection locked="0"/>
    </xf>
    <xf numFmtId="0" fontId="0" fillId="0" borderId="4" xfId="0" applyBorder="1" applyAlignment="1" applyProtection="1">
      <alignment vertical="center" wrapText="1"/>
      <protection locked="0"/>
    </xf>
    <xf numFmtId="0" fontId="3" fillId="2" borderId="1" xfId="0" applyFont="1" applyFill="1" applyBorder="1" applyAlignment="1" applyProtection="1">
      <alignment horizontal="left" vertical="center" wrapText="1" indent="1"/>
      <protection locked="0"/>
    </xf>
    <xf numFmtId="0" fontId="0" fillId="0" borderId="1" xfId="0" applyBorder="1" applyAlignment="1" applyProtection="1">
      <alignment horizontal="left" vertical="center" wrapText="1" indent="1"/>
      <protection locked="0"/>
    </xf>
    <xf numFmtId="0" fontId="18" fillId="9" borderId="0" xfId="0" applyFont="1" applyFill="1" applyBorder="1" applyAlignment="1">
      <alignment horizontal="center" vertical="center" wrapText="1"/>
    </xf>
    <xf numFmtId="0" fontId="0" fillId="0" borderId="0" xfId="0" applyBorder="1" applyAlignment="1">
      <alignment horizontal="center" vertical="center" wrapText="1"/>
    </xf>
    <xf numFmtId="0" fontId="4" fillId="2" borderId="1" xfId="0" applyFont="1" applyFill="1"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0" borderId="1" xfId="0" applyBorder="1" applyAlignment="1" applyProtection="1">
      <alignment vertical="center" wrapText="1"/>
      <protection locked="0"/>
    </xf>
    <xf numFmtId="0" fontId="4" fillId="2" borderId="3" xfId="0" applyFont="1" applyFill="1" applyBorder="1" applyAlignment="1" applyProtection="1">
      <alignment horizontal="left" vertical="center" wrapText="1" indent="1"/>
      <protection locked="0"/>
    </xf>
    <xf numFmtId="0" fontId="0" fillId="0" borderId="3" xfId="0" applyBorder="1" applyAlignment="1" applyProtection="1">
      <alignment horizontal="left" vertical="center" wrapText="1" indent="1"/>
      <protection locked="0"/>
    </xf>
    <xf numFmtId="0" fontId="4" fillId="2" borderId="1" xfId="0" applyFont="1" applyFill="1" applyBorder="1" applyAlignment="1" applyProtection="1">
      <alignment horizontal="left" vertical="center" wrapText="1" indent="1"/>
      <protection locked="0"/>
    </xf>
    <xf numFmtId="0" fontId="0" fillId="0" borderId="1" xfId="0" applyFill="1" applyBorder="1" applyAlignment="1" applyProtection="1">
      <alignment horizontal="left" vertical="center" wrapText="1" indent="1"/>
      <protection locked="0"/>
    </xf>
    <xf numFmtId="0" fontId="3" fillId="13" borderId="1" xfId="0" applyFont="1" applyFill="1" applyBorder="1" applyAlignment="1">
      <alignment horizontal="left" vertical="center" wrapText="1"/>
    </xf>
    <xf numFmtId="0" fontId="0" fillId="13" borderId="1" xfId="0" applyFill="1" applyBorder="1" applyAlignment="1">
      <alignment vertical="center" wrapText="1"/>
    </xf>
    <xf numFmtId="165" fontId="4" fillId="2" borderId="1" xfId="0" applyNumberFormat="1" applyFont="1" applyFill="1" applyBorder="1" applyAlignment="1" applyProtection="1">
      <alignment horizontal="left" vertical="center" wrapText="1" indent="1"/>
      <protection locked="0"/>
    </xf>
    <xf numFmtId="0" fontId="4" fillId="2" borderId="3" xfId="0" applyFont="1" applyFill="1" applyBorder="1" applyAlignment="1">
      <alignment horizontal="left" vertical="center" wrapText="1" indent="1"/>
    </xf>
    <xf numFmtId="0" fontId="0" fillId="0" borderId="3" xfId="0" applyBorder="1" applyAlignment="1">
      <alignment horizontal="left" vertical="center" wrapText="1" indent="1"/>
    </xf>
    <xf numFmtId="164" fontId="4" fillId="2" borderId="1" xfId="0" applyNumberFormat="1" applyFont="1" applyFill="1" applyBorder="1" applyAlignment="1" applyProtection="1">
      <alignment horizontal="left" vertical="center" wrapText="1" indent="1"/>
      <protection locked="0"/>
    </xf>
    <xf numFmtId="0" fontId="4" fillId="39" borderId="3" xfId="0" applyFont="1" applyFill="1" applyBorder="1" applyAlignment="1" applyProtection="1">
      <alignment horizontal="left" vertical="center" wrapText="1" indent="1"/>
      <protection locked="0"/>
    </xf>
    <xf numFmtId="0" fontId="0" fillId="39" borderId="3" xfId="0" applyFill="1" applyBorder="1" applyAlignment="1" applyProtection="1">
      <alignment horizontal="left" vertical="center" indent="1"/>
      <protection locked="0"/>
    </xf>
    <xf numFmtId="0" fontId="3" fillId="10" borderId="1" xfId="0" applyFont="1" applyFill="1" applyBorder="1" applyAlignment="1">
      <alignment horizontal="left" vertical="center" wrapText="1"/>
    </xf>
    <xf numFmtId="0" fontId="0" fillId="0" borderId="1" xfId="0" applyBorder="1" applyAlignment="1"/>
    <xf numFmtId="0" fontId="3" fillId="39" borderId="4" xfId="0" applyFont="1" applyFill="1" applyBorder="1" applyAlignment="1" applyProtection="1">
      <alignment horizontal="center" vertical="center" wrapText="1"/>
      <protection locked="0"/>
    </xf>
    <xf numFmtId="0" fontId="0" fillId="39" borderId="4" xfId="0" applyFill="1" applyBorder="1" applyAlignment="1" applyProtection="1">
      <alignment vertical="center"/>
      <protection locked="0"/>
    </xf>
    <xf numFmtId="0" fontId="3" fillId="39" borderId="1" xfId="0" applyFont="1" applyFill="1" applyBorder="1" applyAlignment="1" applyProtection="1">
      <alignment horizontal="left" vertical="center" wrapText="1" indent="1"/>
      <protection locked="0"/>
    </xf>
    <xf numFmtId="0" fontId="0" fillId="39" borderId="1" xfId="0" applyFill="1" applyBorder="1" applyAlignment="1" applyProtection="1">
      <alignment horizontal="left" vertical="center" indent="1"/>
      <protection locked="0"/>
    </xf>
    <xf numFmtId="165" fontId="4" fillId="39" borderId="1" xfId="0" applyNumberFormat="1" applyFont="1" applyFill="1" applyBorder="1" applyAlignment="1" applyProtection="1">
      <alignment horizontal="left" vertical="center" wrapText="1" indent="1"/>
      <protection locked="0"/>
    </xf>
    <xf numFmtId="0" fontId="4" fillId="39" borderId="0" xfId="0" applyFont="1" applyFill="1" applyBorder="1" applyAlignment="1">
      <alignment horizontal="left" vertical="center" wrapText="1" indent="1"/>
    </xf>
    <xf numFmtId="0" fontId="0" fillId="39" borderId="0" xfId="0" applyFill="1" applyBorder="1" applyAlignment="1">
      <alignment horizontal="left" vertical="center" wrapText="1" indent="1"/>
    </xf>
    <xf numFmtId="0" fontId="4" fillId="39" borderId="1" xfId="2" applyFont="1" applyFill="1" applyBorder="1" applyAlignment="1" applyProtection="1">
      <alignment horizontal="left" vertical="center" wrapText="1" indent="1"/>
      <protection locked="0"/>
    </xf>
    <xf numFmtId="164" fontId="4" fillId="11" borderId="1" xfId="0" applyNumberFormat="1" applyFont="1" applyFill="1" applyBorder="1" applyAlignment="1" applyProtection="1">
      <alignment horizontal="left" vertical="center" indent="1"/>
    </xf>
    <xf numFmtId="0" fontId="0" fillId="0" borderId="1" xfId="0" applyBorder="1" applyAlignment="1">
      <alignment horizontal="left" vertical="center" indent="1"/>
    </xf>
    <xf numFmtId="0" fontId="4" fillId="2" borderId="3" xfId="0" applyFont="1" applyFill="1" applyBorder="1" applyAlignment="1" applyProtection="1">
      <alignment horizontal="left" vertical="center" wrapText="1"/>
      <protection locked="0"/>
    </xf>
    <xf numFmtId="0" fontId="0" fillId="0" borderId="3" xfId="0" applyBorder="1" applyAlignment="1" applyProtection="1">
      <alignment vertical="center" wrapText="1"/>
      <protection locked="0"/>
    </xf>
    <xf numFmtId="0" fontId="3" fillId="6" borderId="6" xfId="0" applyFont="1" applyFill="1" applyBorder="1" applyAlignment="1">
      <alignment horizontal="left" vertical="center" wrapText="1" indent="1"/>
    </xf>
    <xf numFmtId="0" fontId="0" fillId="0" borderId="11" xfId="0" applyBorder="1" applyAlignment="1">
      <alignment horizontal="left" vertical="center" wrapText="1" indent="1"/>
    </xf>
    <xf numFmtId="0" fontId="0" fillId="0" borderId="5" xfId="0" applyBorder="1" applyAlignment="1">
      <alignment horizontal="left" vertical="center" wrapText="1" indent="1"/>
    </xf>
    <xf numFmtId="0" fontId="4" fillId="2" borderId="13" xfId="0" applyFont="1" applyFill="1" applyBorder="1" applyAlignment="1">
      <alignment horizontal="left" vertical="center" wrapText="1" indent="1"/>
    </xf>
    <xf numFmtId="0" fontId="0" fillId="0" borderId="14" xfId="0" applyBorder="1" applyAlignment="1">
      <alignment horizontal="left" vertical="center" wrapText="1" indent="1"/>
    </xf>
    <xf numFmtId="0" fontId="0" fillId="0" borderId="7" xfId="0" applyBorder="1" applyAlignment="1">
      <alignment horizontal="left" vertical="center" wrapText="1" indent="1"/>
    </xf>
    <xf numFmtId="0" fontId="4" fillId="2" borderId="12" xfId="0" applyFont="1" applyFill="1" applyBorder="1" applyAlignment="1">
      <alignment horizontal="left" vertical="center" wrapText="1" indent="1"/>
    </xf>
    <xf numFmtId="0" fontId="0" fillId="0" borderId="0" xfId="0" applyBorder="1" applyAlignment="1">
      <alignment horizontal="left" vertical="center" wrapText="1" indent="1"/>
    </xf>
    <xf numFmtId="0" fontId="0" fillId="0" borderId="2" xfId="0" applyBorder="1" applyAlignment="1">
      <alignment horizontal="left" vertical="center" wrapText="1" indent="1"/>
    </xf>
    <xf numFmtId="0" fontId="4" fillId="2" borderId="8" xfId="0" applyFont="1" applyFill="1" applyBorder="1" applyAlignment="1">
      <alignment horizontal="left" vertical="center" wrapText="1" indent="1"/>
    </xf>
    <xf numFmtId="0" fontId="0" fillId="0" borderId="9" xfId="0" applyBorder="1" applyAlignment="1">
      <alignment horizontal="left" vertical="center" wrapText="1" indent="1"/>
    </xf>
    <xf numFmtId="0" fontId="0" fillId="0" borderId="10" xfId="0" applyBorder="1" applyAlignment="1">
      <alignment horizontal="left" vertical="center" wrapText="1" indent="1"/>
    </xf>
    <xf numFmtId="0" fontId="9" fillId="7" borderId="13" xfId="0" applyFont="1" applyFill="1" applyBorder="1" applyAlignment="1">
      <alignment horizontal="left" vertical="center" wrapText="1" indent="1"/>
    </xf>
    <xf numFmtId="0" fontId="10" fillId="8" borderId="8" xfId="0" applyFont="1" applyFill="1" applyBorder="1" applyAlignment="1">
      <alignment horizontal="left" vertical="center" wrapText="1" indent="1"/>
    </xf>
    <xf numFmtId="0" fontId="8" fillId="0" borderId="0" xfId="0" applyFont="1" applyAlignment="1">
      <alignment horizontal="center" vertical="center" wrapText="1"/>
    </xf>
    <xf numFmtId="0" fontId="0" fillId="0" borderId="0" xfId="0" applyAlignment="1">
      <alignment horizontal="center" vertical="center" wrapText="1"/>
    </xf>
    <xf numFmtId="0" fontId="8" fillId="2" borderId="0" xfId="0" applyFont="1" applyFill="1" applyBorder="1" applyAlignment="1">
      <alignment horizontal="center" vertical="center" wrapText="1"/>
    </xf>
    <xf numFmtId="0" fontId="0" fillId="0" borderId="0" xfId="0" applyAlignment="1">
      <alignment vertical="center" wrapText="1"/>
    </xf>
    <xf numFmtId="0" fontId="8" fillId="0" borderId="0" xfId="0" applyFont="1" applyBorder="1" applyAlignment="1">
      <alignment horizontal="center" vertical="center" wrapText="1"/>
    </xf>
    <xf numFmtId="0" fontId="3" fillId="2" borderId="0" xfId="0" applyFont="1" applyFill="1" applyBorder="1" applyAlignment="1">
      <alignment horizontal="center" vertical="center" wrapText="1"/>
    </xf>
    <xf numFmtId="0" fontId="0" fillId="0" borderId="1" xfId="0" applyBorder="1" applyAlignment="1">
      <alignment vertical="center"/>
    </xf>
    <xf numFmtId="0" fontId="19" fillId="2" borderId="1" xfId="1" applyFont="1" applyFill="1" applyBorder="1" applyAlignment="1" applyProtection="1">
      <alignment horizontal="left" vertical="center" wrapText="1" indent="1"/>
      <protection locked="0"/>
    </xf>
    <xf numFmtId="0" fontId="4" fillId="0" borderId="1" xfId="0" applyFont="1" applyFill="1" applyBorder="1" applyAlignment="1" applyProtection="1">
      <alignment horizontal="left" vertical="center" wrapText="1" indent="1"/>
      <protection locked="0"/>
    </xf>
    <xf numFmtId="0" fontId="3" fillId="14" borderId="6" xfId="0" applyFont="1" applyFill="1" applyBorder="1" applyAlignment="1">
      <alignment horizontal="left" vertical="center" wrapText="1" indent="1"/>
    </xf>
    <xf numFmtId="0" fontId="0" fillId="14" borderId="11" xfId="0" applyFill="1" applyBorder="1" applyAlignment="1">
      <alignment horizontal="left" vertical="center" wrapText="1" indent="1"/>
    </xf>
    <xf numFmtId="1" fontId="4" fillId="2" borderId="6" xfId="0" applyNumberFormat="1" applyFont="1" applyFill="1" applyBorder="1" applyAlignment="1" applyProtection="1">
      <alignment horizontal="left" vertical="center" wrapText="1" indent="1"/>
      <protection locked="0"/>
    </xf>
    <xf numFmtId="0" fontId="0" fillId="0" borderId="5" xfId="0" applyBorder="1" applyAlignment="1" applyProtection="1">
      <alignment horizontal="left" vertical="center" wrapText="1" indent="1"/>
      <protection locked="0"/>
    </xf>
    <xf numFmtId="0" fontId="4" fillId="2" borderId="6" xfId="0" applyFont="1" applyFill="1" applyBorder="1" applyAlignment="1">
      <alignment horizontal="left" vertical="center" wrapText="1" indent="1"/>
    </xf>
    <xf numFmtId="0" fontId="3" fillId="10" borderId="3" xfId="0" applyFont="1" applyFill="1" applyBorder="1" applyAlignment="1">
      <alignment horizontal="center" vertical="center" wrapText="1"/>
    </xf>
    <xf numFmtId="0" fontId="4" fillId="2" borderId="0" xfId="0" applyFont="1" applyFill="1" applyBorder="1" applyAlignment="1">
      <alignment horizontal="left" vertical="center" wrapText="1" indent="1"/>
    </xf>
    <xf numFmtId="0" fontId="0" fillId="0" borderId="0" xfId="0" applyAlignment="1">
      <alignment horizontal="left" vertical="center" wrapText="1" indent="1"/>
    </xf>
    <xf numFmtId="0" fontId="3" fillId="10" borderId="6" xfId="0" applyFont="1" applyFill="1" applyBorder="1" applyAlignment="1">
      <alignment horizontal="center" vertical="center" wrapText="1"/>
    </xf>
    <xf numFmtId="0" fontId="3" fillId="10" borderId="11" xfId="0" applyFont="1" applyFill="1" applyBorder="1" applyAlignment="1">
      <alignment horizontal="center" vertical="center" wrapText="1"/>
    </xf>
    <xf numFmtId="0" fontId="3" fillId="10" borderId="5" xfId="0" applyFont="1" applyFill="1" applyBorder="1" applyAlignment="1">
      <alignment horizontal="center" vertical="center" wrapText="1"/>
    </xf>
    <xf numFmtId="0" fontId="21" fillId="2" borderId="9" xfId="0" applyFont="1" applyFill="1" applyBorder="1" applyAlignment="1">
      <alignment horizontal="left" vertical="center" wrapText="1"/>
    </xf>
    <xf numFmtId="0" fontId="4" fillId="0" borderId="0" xfId="0" applyFont="1" applyAlignment="1">
      <alignment horizontal="center" vertical="center" wrapText="1"/>
    </xf>
    <xf numFmtId="0" fontId="4" fillId="39" borderId="1" xfId="0" applyFont="1" applyFill="1" applyBorder="1" applyAlignment="1">
      <alignment horizontal="left" vertical="center" wrapText="1" indent="1"/>
    </xf>
    <xf numFmtId="0" fontId="4" fillId="42" borderId="1" xfId="0" applyFont="1" applyFill="1" applyBorder="1" applyAlignment="1">
      <alignment horizontal="left" vertical="center" wrapText="1" indent="1"/>
    </xf>
    <xf numFmtId="0" fontId="4" fillId="38" borderId="1" xfId="0" applyFont="1" applyFill="1" applyBorder="1" applyAlignment="1">
      <alignment horizontal="left" vertical="center" wrapText="1" indent="1"/>
    </xf>
    <xf numFmtId="0" fontId="4" fillId="0" borderId="1" xfId="0" applyFont="1" applyBorder="1" applyAlignment="1">
      <alignment horizontal="left" vertical="center" wrapText="1" indent="1"/>
    </xf>
    <xf numFmtId="165" fontId="0" fillId="0" borderId="0" xfId="0" applyNumberFormat="1" applyAlignment="1" applyProtection="1">
      <alignment horizontal="left" vertical="center" wrapText="1" indent="1"/>
      <protection locked="0"/>
    </xf>
    <xf numFmtId="0" fontId="14" fillId="7" borderId="12" xfId="0" applyFont="1" applyFill="1" applyBorder="1" applyAlignment="1">
      <alignment horizontal="center" vertical="center" wrapText="1"/>
    </xf>
    <xf numFmtId="0" fontId="3" fillId="0" borderId="1" xfId="0" applyFont="1" applyBorder="1" applyAlignment="1">
      <alignment horizontal="left" vertical="center" wrapText="1" indent="1"/>
    </xf>
    <xf numFmtId="165" fontId="4" fillId="0" borderId="1" xfId="0" applyNumberFormat="1" applyFont="1" applyBorder="1" applyAlignment="1">
      <alignment horizontal="left" vertical="center" wrapText="1" indent="1"/>
    </xf>
    <xf numFmtId="0" fontId="10" fillId="2" borderId="1" xfId="0" applyFont="1" applyFill="1" applyBorder="1" applyAlignment="1">
      <alignment horizontal="left" vertical="center" wrapText="1" indent="1"/>
    </xf>
    <xf numFmtId="0" fontId="4" fillId="2" borderId="9" xfId="0" applyFont="1" applyFill="1" applyBorder="1" applyAlignment="1">
      <alignment horizontal="left" vertical="center" wrapText="1" indent="1"/>
    </xf>
    <xf numFmtId="0" fontId="23" fillId="2" borderId="1" xfId="0" applyFont="1" applyFill="1" applyBorder="1" applyAlignment="1">
      <alignment horizontal="left" vertical="center" wrapText="1" indent="1"/>
    </xf>
    <xf numFmtId="0" fontId="23" fillId="0" borderId="1" xfId="0" applyNumberFormat="1" applyFont="1" applyBorder="1" applyAlignment="1">
      <alignment horizontal="left" vertical="center" wrapText="1" indent="1"/>
    </xf>
    <xf numFmtId="49" fontId="20" fillId="11" borderId="1" xfId="0" quotePrefix="1" applyNumberFormat="1" applyFont="1" applyFill="1" applyBorder="1" applyAlignment="1">
      <alignment horizontal="left" vertical="center" wrapText="1" indent="1"/>
    </xf>
    <xf numFmtId="0" fontId="20" fillId="11" borderId="1" xfId="0" applyFont="1" applyFill="1" applyBorder="1" applyAlignment="1">
      <alignment horizontal="left" vertical="center" wrapText="1" indent="1"/>
    </xf>
    <xf numFmtId="167" fontId="23" fillId="0" borderId="1" xfId="0" applyNumberFormat="1" applyFont="1" applyBorder="1" applyAlignment="1">
      <alignment horizontal="left" vertical="center" wrapText="1" indent="1"/>
    </xf>
    <xf numFmtId="167" fontId="0" fillId="0" borderId="1" xfId="0" applyNumberFormat="1" applyBorder="1" applyAlignment="1">
      <alignment horizontal="left" wrapText="1" indent="1"/>
    </xf>
    <xf numFmtId="0" fontId="23" fillId="0" borderId="13" xfId="0" applyFont="1" applyBorder="1" applyAlignment="1">
      <alignment horizontal="left" vertical="center" wrapText="1" indent="1"/>
    </xf>
    <xf numFmtId="0" fontId="23" fillId="0" borderId="14" xfId="0" applyFont="1" applyBorder="1" applyAlignment="1">
      <alignment horizontal="left" vertical="center" wrapText="1" indent="1"/>
    </xf>
    <xf numFmtId="0" fontId="23" fillId="0" borderId="7" xfId="0" applyFont="1" applyBorder="1" applyAlignment="1">
      <alignment horizontal="left" vertical="center" wrapText="1" indent="1"/>
    </xf>
    <xf numFmtId="0" fontId="0" fillId="0" borderId="8" xfId="0" applyBorder="1" applyAlignment="1">
      <alignment horizontal="left" vertical="center" wrapText="1" indent="1"/>
    </xf>
    <xf numFmtId="0" fontId="26" fillId="11" borderId="14" xfId="3" applyFont="1" applyFill="1" applyBorder="1" applyAlignment="1">
      <alignment horizontal="left" vertical="center" wrapText="1" indent="1"/>
    </xf>
    <xf numFmtId="0" fontId="20" fillId="11" borderId="1" xfId="1" quotePrefix="1" applyNumberFormat="1" applyFont="1" applyFill="1" applyBorder="1" applyAlignment="1" applyProtection="1">
      <alignment horizontal="left" vertical="center" wrapText="1" indent="1"/>
    </xf>
    <xf numFmtId="0" fontId="0" fillId="11" borderId="1" xfId="0" applyFill="1" applyBorder="1" applyAlignment="1">
      <alignment horizontal="left" vertical="center" wrapText="1" indent="1"/>
    </xf>
    <xf numFmtId="14" fontId="23" fillId="0" borderId="6" xfId="0" applyNumberFormat="1" applyFont="1" applyBorder="1" applyAlignment="1">
      <alignment horizontal="left" vertical="center" wrapText="1" indent="1"/>
    </xf>
    <xf numFmtId="0" fontId="20" fillId="11" borderId="6" xfId="0" quotePrefix="1" applyFont="1" applyFill="1" applyBorder="1" applyAlignment="1">
      <alignment horizontal="left" vertical="center" wrapText="1" indent="1"/>
    </xf>
    <xf numFmtId="0" fontId="20" fillId="11" borderId="11" xfId="0" applyFont="1" applyFill="1" applyBorder="1" applyAlignment="1">
      <alignment horizontal="left" vertical="center" wrapText="1" indent="1"/>
    </xf>
    <xf numFmtId="165" fontId="23" fillId="0" borderId="1" xfId="0" applyNumberFormat="1" applyFont="1" applyBorder="1" applyAlignment="1">
      <alignment horizontal="left" vertical="center" wrapText="1" indent="1"/>
    </xf>
    <xf numFmtId="0" fontId="20" fillId="11" borderId="1" xfId="0" quotePrefix="1" applyFont="1" applyFill="1" applyBorder="1" applyAlignment="1">
      <alignment horizontal="left" vertical="center" wrapText="1" indent="1"/>
    </xf>
    <xf numFmtId="0" fontId="26" fillId="11" borderId="4" xfId="3" applyFont="1" applyFill="1" applyBorder="1" applyAlignment="1">
      <alignment horizontal="left" vertical="center" wrapText="1" indent="1"/>
    </xf>
    <xf numFmtId="0" fontId="0" fillId="11" borderId="4" xfId="0" applyFill="1" applyBorder="1" applyAlignment="1">
      <alignment horizontal="left" vertical="center" wrapText="1" indent="1"/>
    </xf>
    <xf numFmtId="165" fontId="23" fillId="0" borderId="4" xfId="0" applyNumberFormat="1" applyFont="1" applyBorder="1" applyAlignment="1">
      <alignment horizontal="left" vertical="center" wrapText="1" indent="1"/>
    </xf>
    <xf numFmtId="0" fontId="26" fillId="11" borderId="1" xfId="3" applyFont="1" applyFill="1" applyBorder="1" applyAlignment="1">
      <alignment horizontal="left" vertical="center" wrapText="1" indent="1"/>
    </xf>
    <xf numFmtId="49" fontId="20" fillId="11" borderId="0" xfId="0" applyNumberFormat="1" applyFont="1" applyFill="1" applyBorder="1" applyAlignment="1">
      <alignment horizontal="left" vertical="center" wrapText="1" indent="1"/>
    </xf>
    <xf numFmtId="49" fontId="20" fillId="11" borderId="0" xfId="0" applyNumberFormat="1" applyFont="1" applyFill="1" applyAlignment="1">
      <alignment horizontal="left" vertical="center" wrapText="1" indent="1"/>
    </xf>
    <xf numFmtId="0" fontId="14" fillId="7" borderId="12" xfId="0" applyFont="1" applyFill="1" applyBorder="1" applyAlignment="1">
      <alignment horizontal="left" vertical="center" wrapText="1" indent="1"/>
    </xf>
    <xf numFmtId="0" fontId="4" fillId="0" borderId="0" xfId="0" applyFont="1" applyBorder="1" applyAlignment="1">
      <alignment horizontal="left" vertical="center" wrapText="1" indent="1"/>
    </xf>
    <xf numFmtId="0" fontId="4" fillId="0" borderId="0" xfId="0" applyFont="1" applyBorder="1" applyAlignment="1" applyProtection="1">
      <alignment horizontal="left" vertical="center" wrapText="1" indent="1"/>
      <protection locked="0"/>
    </xf>
    <xf numFmtId="0" fontId="4" fillId="0" borderId="0" xfId="0" applyFont="1" applyAlignment="1" applyProtection="1">
      <alignment horizontal="left" vertical="center" wrapText="1" indent="1"/>
      <protection locked="0"/>
    </xf>
    <xf numFmtId="49" fontId="20" fillId="11" borderId="9" xfId="0" quotePrefix="1" applyNumberFormat="1" applyFont="1" applyFill="1" applyBorder="1" applyAlignment="1">
      <alignment horizontal="left" vertical="center" wrapText="1" indent="1"/>
    </xf>
    <xf numFmtId="49" fontId="20" fillId="11" borderId="9" xfId="0" applyNumberFormat="1" applyFont="1" applyFill="1" applyBorder="1" applyAlignment="1">
      <alignment horizontal="left" vertical="center" wrapText="1" indent="1"/>
    </xf>
    <xf numFmtId="0" fontId="22" fillId="0" borderId="1" xfId="0" applyFont="1" applyBorder="1" applyAlignment="1">
      <alignment horizontal="left" vertical="center" wrapText="1" indent="1"/>
    </xf>
    <xf numFmtId="0" fontId="4" fillId="0" borderId="0" xfId="0" applyFont="1" applyAlignment="1">
      <alignment horizontal="left" vertical="center" indent="1"/>
    </xf>
    <xf numFmtId="0" fontId="23" fillId="0" borderId="0" xfId="0" applyFont="1" applyBorder="1" applyAlignment="1">
      <alignment horizontal="left" vertical="center" wrapText="1" indent="3"/>
    </xf>
    <xf numFmtId="0" fontId="23" fillId="0" borderId="0" xfId="0" applyFont="1" applyAlignment="1">
      <alignment horizontal="left" vertical="center" wrapText="1" indent="3"/>
    </xf>
    <xf numFmtId="49" fontId="20" fillId="11" borderId="1" xfId="0" applyNumberFormat="1" applyFont="1" applyFill="1" applyBorder="1" applyAlignment="1">
      <alignment horizontal="center" vertical="center" wrapText="1"/>
    </xf>
    <xf numFmtId="0" fontId="20" fillId="11" borderId="1" xfId="0" applyFont="1" applyFill="1" applyBorder="1" applyAlignment="1">
      <alignment horizontal="center" vertical="center" wrapText="1"/>
    </xf>
    <xf numFmtId="0" fontId="4" fillId="11" borderId="1" xfId="0" quotePrefix="1" applyFont="1" applyFill="1" applyBorder="1" applyAlignment="1">
      <alignment horizontal="left" vertical="center" indent="1"/>
    </xf>
    <xf numFmtId="0" fontId="4" fillId="11" borderId="1" xfId="0" applyFont="1" applyFill="1" applyBorder="1" applyAlignment="1">
      <alignment horizontal="left" vertical="center" indent="1"/>
    </xf>
    <xf numFmtId="0" fontId="4" fillId="0" borderId="0" xfId="0" applyFont="1" applyBorder="1" applyAlignment="1">
      <alignment horizontal="center" vertical="center" wrapText="1"/>
    </xf>
    <xf numFmtId="49" fontId="20" fillId="11" borderId="1" xfId="0" applyNumberFormat="1" applyFont="1" applyFill="1" applyBorder="1" applyAlignment="1">
      <alignment horizontal="left" vertical="center" wrapText="1" indent="1"/>
    </xf>
  </cellXfs>
  <cellStyles count="48">
    <cellStyle name="20 % - Accent1 2" xfId="5"/>
    <cellStyle name="20 % - Accent2 2" xfId="6"/>
    <cellStyle name="20 % - Accent3 2" xfId="7"/>
    <cellStyle name="20 % - Accent4 2" xfId="8"/>
    <cellStyle name="20 % - Accent5 2" xfId="9"/>
    <cellStyle name="20 % - Accent6 2" xfId="10"/>
    <cellStyle name="40 % - Accent1 2" xfId="11"/>
    <cellStyle name="40 % - Accent2 2" xfId="12"/>
    <cellStyle name="40 % - Accent3 2" xfId="13"/>
    <cellStyle name="40 % - Accent4 2" xfId="14"/>
    <cellStyle name="40 % - Accent5 2" xfId="15"/>
    <cellStyle name="40 % - Accent6 2" xfId="16"/>
    <cellStyle name="60 % - Accent1 2" xfId="17"/>
    <cellStyle name="60 % - Accent2 2" xfId="18"/>
    <cellStyle name="60 % - Accent3 2" xfId="19"/>
    <cellStyle name="60 % - Accent4 2" xfId="20"/>
    <cellStyle name="60 % - Accent5 2" xfId="21"/>
    <cellStyle name="60 % - Accent6 2" xfId="22"/>
    <cellStyle name="Accent1 2" xfId="23"/>
    <cellStyle name="Accent2 2" xfId="24"/>
    <cellStyle name="Accent3 2" xfId="25"/>
    <cellStyle name="Accent4 2" xfId="26"/>
    <cellStyle name="Accent5 2" xfId="27"/>
    <cellStyle name="Accent6 2" xfId="28"/>
    <cellStyle name="Avertissement 2" xfId="29"/>
    <cellStyle name="Calcul 2" xfId="30"/>
    <cellStyle name="Cellule liée 2" xfId="31"/>
    <cellStyle name="Commentaire 2" xfId="32"/>
    <cellStyle name="Entrée 2" xfId="33"/>
    <cellStyle name="Insatisfaisant 2" xfId="34"/>
    <cellStyle name="Lien hypertexte" xfId="1" builtinId="8"/>
    <cellStyle name="Lien hypertexte 2" xfId="4"/>
    <cellStyle name="Lien hypertexte 3" xfId="47"/>
    <cellStyle name="Neutre 2" xfId="35"/>
    <cellStyle name="Normal" xfId="0" builtinId="0"/>
    <cellStyle name="Normal 2" xfId="2"/>
    <cellStyle name="Normal 3" xfId="46"/>
    <cellStyle name="Normal 4" xfId="3"/>
    <cellStyle name="Satisfaisant 2" xfId="36"/>
    <cellStyle name="Sortie 2" xfId="37"/>
    <cellStyle name="Texte explicatif 2" xfId="38"/>
    <cellStyle name="Titre 2" xfId="39"/>
    <cellStyle name="Titre 1 2" xfId="40"/>
    <cellStyle name="Titre 2 2" xfId="41"/>
    <cellStyle name="Titre 3 2" xfId="42"/>
    <cellStyle name="Titre 4 2" xfId="43"/>
    <cellStyle name="Total 2" xfId="44"/>
    <cellStyle name="Vérification 2" xfId="45"/>
  </cellStyles>
  <dxfs count="33">
    <dxf>
      <fill>
        <patternFill>
          <bgColor theme="8" tint="0.79998168889431442"/>
        </patternFill>
      </fill>
    </dxf>
    <dxf>
      <fill>
        <patternFill>
          <bgColor theme="6" tint="0.79998168889431442"/>
        </patternFill>
      </fill>
    </dxf>
    <dxf>
      <fill>
        <patternFill>
          <bgColor theme="9" tint="0.79998168889431442"/>
        </patternFill>
      </fill>
    </dxf>
    <dxf>
      <font>
        <condense val="0"/>
        <extend val="0"/>
        <color indexed="8"/>
      </font>
      <fill>
        <patternFill>
          <bgColor indexed="27"/>
        </patternFill>
      </fill>
    </dxf>
    <dxf>
      <font>
        <b/>
        <i val="0"/>
        <condense val="0"/>
        <extend val="0"/>
      </font>
      <fill>
        <patternFill>
          <bgColor indexed="10"/>
        </patternFill>
      </fill>
    </dxf>
    <dxf>
      <font>
        <b/>
        <i val="0"/>
        <condense val="0"/>
        <extend val="0"/>
      </font>
      <fill>
        <patternFill>
          <bgColor indexed="34"/>
        </patternFill>
      </fill>
    </dxf>
    <dxf>
      <font>
        <condense val="0"/>
        <extend val="0"/>
        <color indexed="8"/>
      </font>
      <fill>
        <patternFill>
          <bgColor indexed="27"/>
        </patternFill>
      </fill>
    </dxf>
    <dxf>
      <font>
        <b/>
        <i val="0"/>
        <condense val="0"/>
        <extend val="0"/>
      </font>
      <fill>
        <patternFill>
          <bgColor indexed="10"/>
        </patternFill>
      </fill>
    </dxf>
    <dxf>
      <font>
        <b/>
        <i val="0"/>
        <condense val="0"/>
        <extend val="0"/>
      </font>
      <fill>
        <patternFill>
          <bgColor indexed="34"/>
        </patternFill>
      </fill>
    </dxf>
    <dxf>
      <font>
        <condense val="0"/>
        <extend val="0"/>
        <color indexed="8"/>
      </font>
      <fill>
        <patternFill>
          <bgColor indexed="27"/>
        </patternFill>
      </fill>
    </dxf>
    <dxf>
      <font>
        <b/>
        <i val="0"/>
        <condense val="0"/>
        <extend val="0"/>
      </font>
      <fill>
        <patternFill>
          <bgColor indexed="10"/>
        </patternFill>
      </fill>
    </dxf>
    <dxf>
      <font>
        <b/>
        <i val="0"/>
        <condense val="0"/>
        <extend val="0"/>
      </font>
      <fill>
        <patternFill>
          <bgColor indexed="34"/>
        </patternFill>
      </fill>
    </dxf>
    <dxf>
      <fill>
        <patternFill>
          <bgColor theme="8" tint="0.79998168889431442"/>
        </patternFill>
      </fill>
    </dxf>
    <dxf>
      <fill>
        <patternFill>
          <bgColor theme="6" tint="0.79998168889431442"/>
        </patternFill>
      </fill>
    </dxf>
    <dxf>
      <fill>
        <patternFill>
          <bgColor theme="9" tint="0.79998168889431442"/>
        </patternFill>
      </fill>
    </dxf>
    <dxf>
      <fill>
        <patternFill>
          <bgColor theme="8" tint="0.79998168889431442"/>
        </patternFill>
      </fill>
    </dxf>
    <dxf>
      <fill>
        <patternFill>
          <bgColor theme="6" tint="0.79998168889431442"/>
        </patternFill>
      </fill>
    </dxf>
    <dxf>
      <fill>
        <patternFill>
          <bgColor theme="9" tint="0.79998168889431442"/>
        </patternFill>
      </fill>
    </dxf>
    <dxf>
      <font>
        <condense val="0"/>
        <extend val="0"/>
        <color indexed="8"/>
      </font>
      <fill>
        <patternFill>
          <bgColor indexed="27"/>
        </patternFill>
      </fill>
    </dxf>
    <dxf>
      <font>
        <b/>
        <i val="0"/>
        <condense val="0"/>
        <extend val="0"/>
      </font>
      <fill>
        <patternFill>
          <bgColor indexed="10"/>
        </patternFill>
      </fill>
    </dxf>
    <dxf>
      <font>
        <b/>
        <i val="0"/>
        <condense val="0"/>
        <extend val="0"/>
      </font>
      <fill>
        <patternFill>
          <bgColor indexed="34"/>
        </patternFill>
      </fill>
    </dxf>
    <dxf>
      <font>
        <condense val="0"/>
        <extend val="0"/>
        <color indexed="8"/>
      </font>
      <fill>
        <patternFill>
          <bgColor indexed="27"/>
        </patternFill>
      </fill>
    </dxf>
    <dxf>
      <font>
        <b/>
        <i val="0"/>
        <condense val="0"/>
        <extend val="0"/>
      </font>
      <fill>
        <patternFill>
          <bgColor indexed="10"/>
        </patternFill>
      </fill>
    </dxf>
    <dxf>
      <font>
        <b/>
        <i val="0"/>
        <condense val="0"/>
        <extend val="0"/>
      </font>
      <fill>
        <patternFill>
          <bgColor indexed="34"/>
        </patternFill>
      </fill>
    </dxf>
    <dxf>
      <font>
        <condense val="0"/>
        <extend val="0"/>
        <color indexed="8"/>
      </font>
      <fill>
        <patternFill>
          <bgColor indexed="27"/>
        </patternFill>
      </fill>
    </dxf>
    <dxf>
      <font>
        <b/>
        <i val="0"/>
        <condense val="0"/>
        <extend val="0"/>
      </font>
      <fill>
        <patternFill>
          <bgColor indexed="10"/>
        </patternFill>
      </fill>
    </dxf>
    <dxf>
      <font>
        <b/>
        <i val="0"/>
        <condense val="0"/>
        <extend val="0"/>
      </font>
      <fill>
        <patternFill>
          <bgColor indexed="34"/>
        </patternFill>
      </fill>
    </dxf>
    <dxf>
      <font>
        <condense val="0"/>
        <extend val="0"/>
        <color indexed="8"/>
      </font>
      <fill>
        <patternFill>
          <bgColor indexed="27"/>
        </patternFill>
      </fill>
    </dxf>
    <dxf>
      <font>
        <b/>
        <i val="0"/>
        <condense val="0"/>
        <extend val="0"/>
      </font>
      <fill>
        <patternFill>
          <bgColor indexed="10"/>
        </patternFill>
      </fill>
    </dxf>
    <dxf>
      <font>
        <b/>
        <i val="0"/>
        <condense val="0"/>
        <extend val="0"/>
      </font>
      <fill>
        <patternFill>
          <bgColor indexed="34"/>
        </patternFill>
      </fill>
    </dxf>
    <dxf>
      <font>
        <condense val="0"/>
        <extend val="0"/>
        <color indexed="8"/>
      </font>
      <fill>
        <patternFill>
          <bgColor indexed="27"/>
        </patternFill>
      </fill>
    </dxf>
    <dxf>
      <font>
        <b/>
        <i val="0"/>
        <condense val="0"/>
        <extend val="0"/>
      </font>
      <fill>
        <patternFill>
          <bgColor indexed="10"/>
        </patternFill>
      </fill>
    </dxf>
    <dxf>
      <font>
        <b/>
        <i val="0"/>
        <condense val="0"/>
        <extend val="0"/>
      </font>
      <fill>
        <patternFill>
          <bgColor indexed="34"/>
        </patternFill>
      </fill>
    </dxf>
  </dxfs>
  <tableStyles count="0" defaultTableStyle="TableStyleMedium9" defaultPivotStyle="PivotStyleLight16"/>
  <colors>
    <mruColors>
      <color rgb="FFCCFFCC"/>
      <color rgb="FFFFFF99"/>
      <color rgb="FFFF66FF"/>
      <color rgb="FF0000FF"/>
      <color rgb="FFFF99FF"/>
      <color rgb="FFFFCC99"/>
      <color rgb="FFCCECFF"/>
      <color rgb="FF66FFFF"/>
      <color rgb="FF99CCFF"/>
      <color rgb="FF99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500"/>
      <c:rotY val="20"/>
      <c:depthPercent val="100"/>
      <c:rAngAx val="1"/>
    </c:view3D>
    <c:floor>
      <c:thickness val="0"/>
      <c:spPr>
        <a:solidFill>
          <a:srgbClr val="CCCCFF"/>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bar3DChart>
        <c:barDir val="bar"/>
        <c:grouping val="clustered"/>
        <c:varyColors val="0"/>
        <c:ser>
          <c:idx val="0"/>
          <c:order val="0"/>
          <c:tx>
            <c:strRef>
              <c:f>'activités optionnelles'!#REF!</c:f>
              <c:strCache>
                <c:ptCount val="1"/>
                <c:pt idx="0">
                  <c:v>#REF!</c:v>
                </c:pt>
              </c:strCache>
            </c:strRef>
          </c:tx>
          <c:spPr>
            <a:solidFill>
              <a:srgbClr val="33CCCC"/>
            </a:solidFill>
            <a:ln w="12700">
              <a:solidFill>
                <a:srgbClr val="000000"/>
              </a:solidFill>
              <a:prstDash val="solid"/>
            </a:ln>
          </c:spPr>
          <c:invertIfNegative val="0"/>
          <c:dLbls>
            <c:spPr>
              <a:noFill/>
              <a:ln w="25400">
                <a:noFill/>
              </a:ln>
            </c:spPr>
            <c:txPr>
              <a:bodyPr/>
              <a:lstStyle/>
              <a:p>
                <a:pPr>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showLeaderLines val="0"/>
          </c:dLbls>
          <c:val>
            <c:numRef>
              <c:f>'activités optionnelles'!#REF!</c:f>
              <c:numCache>
                <c:formatCode>General</c:formatCode>
                <c:ptCount val="1"/>
                <c:pt idx="0">
                  <c:v>1</c:v>
                </c:pt>
              </c:numCache>
            </c:numRef>
          </c:val>
        </c:ser>
        <c:ser>
          <c:idx val="1"/>
          <c:order val="1"/>
          <c:tx>
            <c:strRef>
              <c:f>'activités optionnelles'!#REF!</c:f>
              <c:strCache>
                <c:ptCount val="1"/>
                <c:pt idx="0">
                  <c:v>#REF!</c:v>
                </c:pt>
              </c:strCache>
            </c:strRef>
          </c:tx>
          <c:spPr>
            <a:solidFill>
              <a:srgbClr val="0000FF"/>
            </a:solidFill>
            <a:ln w="12700">
              <a:solidFill>
                <a:srgbClr val="000000"/>
              </a:solidFill>
              <a:prstDash val="solid"/>
            </a:ln>
          </c:spPr>
          <c:invertIfNegative val="0"/>
          <c:dLbls>
            <c:spPr>
              <a:noFill/>
              <a:ln w="25400">
                <a:noFill/>
              </a:ln>
            </c:spPr>
            <c:txPr>
              <a:bodyPr/>
              <a:lstStyle/>
              <a:p>
                <a:pPr>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showLeaderLines val="0"/>
          </c:dLbls>
          <c:val>
            <c:numRef>
              <c:f>'activités optionnelles'!#REF!</c:f>
              <c:numCache>
                <c:formatCode>General</c:formatCode>
                <c:ptCount val="1"/>
                <c:pt idx="0">
                  <c:v>1</c:v>
                </c:pt>
              </c:numCache>
            </c:numRef>
          </c:val>
        </c:ser>
        <c:ser>
          <c:idx val="2"/>
          <c:order val="2"/>
          <c:tx>
            <c:strRef>
              <c:f>'activités optionnelles'!#REF!</c:f>
              <c:strCache>
                <c:ptCount val="1"/>
                <c:pt idx="0">
                  <c:v>#REF!</c:v>
                </c:pt>
              </c:strCache>
            </c:strRef>
          </c:tx>
          <c:spPr>
            <a:solidFill>
              <a:srgbClr val="FFFF00"/>
            </a:solidFill>
            <a:ln w="12700">
              <a:solidFill>
                <a:srgbClr val="000000"/>
              </a:solidFill>
              <a:prstDash val="solid"/>
            </a:ln>
          </c:spPr>
          <c:invertIfNegative val="0"/>
          <c:dLbls>
            <c:spPr>
              <a:noFill/>
              <a:ln w="25400">
                <a:noFill/>
              </a:ln>
            </c:spPr>
            <c:txPr>
              <a:bodyPr/>
              <a:lstStyle/>
              <a:p>
                <a:pPr>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showLeaderLines val="0"/>
          </c:dLbls>
          <c:val>
            <c:numRef>
              <c:f>'activités optionnelles'!#REF!</c:f>
              <c:numCache>
                <c:formatCode>General</c:formatCode>
                <c:ptCount val="1"/>
                <c:pt idx="0">
                  <c:v>1</c:v>
                </c:pt>
              </c:numCache>
            </c:numRef>
          </c:val>
        </c:ser>
        <c:ser>
          <c:idx val="3"/>
          <c:order val="3"/>
          <c:tx>
            <c:strRef>
              <c:f>'activités optionnelles'!#REF!</c:f>
              <c:strCache>
                <c:ptCount val="1"/>
                <c:pt idx="0">
                  <c:v>#REF!</c:v>
                </c:pt>
              </c:strCache>
            </c:strRef>
          </c:tx>
          <c:spPr>
            <a:solidFill>
              <a:srgbClr val="FF0000"/>
            </a:solidFill>
            <a:ln w="12700">
              <a:solidFill>
                <a:srgbClr val="000000"/>
              </a:solidFill>
              <a:prstDash val="solid"/>
            </a:ln>
          </c:spPr>
          <c:invertIfNegative val="0"/>
          <c:dLbls>
            <c:spPr>
              <a:noFill/>
              <a:ln w="25400">
                <a:noFill/>
              </a:ln>
            </c:spPr>
            <c:txPr>
              <a:bodyPr/>
              <a:lstStyle/>
              <a:p>
                <a:pPr>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showLeaderLines val="0"/>
          </c:dLbls>
          <c:val>
            <c:numRef>
              <c:f>'activités optionnelles'!#REF!</c:f>
              <c:numCache>
                <c:formatCode>General</c:formatCode>
                <c:ptCount val="1"/>
                <c:pt idx="0">
                  <c:v>1</c:v>
                </c:pt>
              </c:numCache>
            </c:numRef>
          </c:val>
        </c:ser>
        <c:ser>
          <c:idx val="4"/>
          <c:order val="4"/>
          <c:tx>
            <c:strRef>
              <c:f>'activités optionnelles'!#REF!</c:f>
              <c:strCache>
                <c:ptCount val="1"/>
                <c:pt idx="0">
                  <c:v>#REF!</c:v>
                </c:pt>
              </c:strCache>
            </c:strRef>
          </c:tx>
          <c:spPr>
            <a:solidFill>
              <a:srgbClr val="969696"/>
            </a:solidFill>
            <a:ln w="12700">
              <a:solidFill>
                <a:srgbClr val="000000"/>
              </a:solidFill>
              <a:prstDash val="solid"/>
            </a:ln>
          </c:spPr>
          <c:invertIfNegative val="0"/>
          <c:dLbls>
            <c:dLbl>
              <c:idx val="0"/>
              <c:spPr>
                <a:noFill/>
                <a:ln w="25400">
                  <a:noFill/>
                </a:ln>
              </c:spPr>
              <c:txPr>
                <a:bodyPr/>
                <a:lstStyle/>
                <a:p>
                  <a:pPr algn="ctr" rtl="1">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dLbl>
            <c:spPr>
              <a:noFill/>
              <a:ln w="25400">
                <a:noFill/>
              </a:ln>
            </c:spPr>
            <c:txPr>
              <a:bodyPr/>
              <a:lstStyle/>
              <a:p>
                <a:pPr>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showLeaderLines val="0"/>
          </c:dLbls>
          <c:val>
            <c:numRef>
              <c:f>'activités optionnelles'!#REF!</c:f>
              <c:numCache>
                <c:formatCode>General</c:formatCode>
                <c:ptCount val="1"/>
                <c:pt idx="0">
                  <c:v>1</c:v>
                </c:pt>
              </c:numCache>
            </c:numRef>
          </c:val>
        </c:ser>
        <c:dLbls>
          <c:showLegendKey val="1"/>
          <c:showVal val="1"/>
          <c:showCatName val="0"/>
          <c:showSerName val="0"/>
          <c:showPercent val="0"/>
          <c:showBubbleSize val="0"/>
        </c:dLbls>
        <c:gapWidth val="150"/>
        <c:shape val="box"/>
        <c:axId val="135711360"/>
        <c:axId val="136511872"/>
        <c:axId val="0"/>
      </c:bar3DChart>
      <c:catAx>
        <c:axId val="135711360"/>
        <c:scaling>
          <c:orientation val="minMax"/>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350" b="0" i="0" u="none" strike="noStrike" baseline="0">
                <a:solidFill>
                  <a:srgbClr val="000000"/>
                </a:solidFill>
                <a:latin typeface="Arial"/>
                <a:ea typeface="Arial"/>
                <a:cs typeface="Arial"/>
              </a:defRPr>
            </a:pPr>
            <a:endParaRPr lang="fr-FR"/>
          </a:p>
        </c:txPr>
        <c:crossAx val="136511872"/>
        <c:crosses val="autoZero"/>
        <c:auto val="1"/>
        <c:lblAlgn val="ctr"/>
        <c:lblOffset val="100"/>
        <c:tickLblSkip val="1"/>
        <c:tickMarkSkip val="1"/>
        <c:noMultiLvlLbl val="0"/>
      </c:catAx>
      <c:valAx>
        <c:axId val="136511872"/>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350" b="0" i="0" u="none" strike="noStrike" baseline="0">
                <a:solidFill>
                  <a:srgbClr val="000000"/>
                </a:solidFill>
                <a:latin typeface="Arial"/>
                <a:ea typeface="Arial"/>
                <a:cs typeface="Arial"/>
              </a:defRPr>
            </a:pPr>
            <a:endParaRPr lang="fr-FR"/>
          </a:p>
        </c:txPr>
        <c:crossAx val="135711360"/>
        <c:crosses val="autoZero"/>
        <c:crossBetween val="between"/>
      </c:valAx>
      <c:spPr>
        <a:noFill/>
        <a:ln w="25400">
          <a:noFill/>
        </a:ln>
      </c:spPr>
    </c:plotArea>
    <c:legend>
      <c:legendPos val="r"/>
      <c:overlay val="0"/>
      <c:spPr>
        <a:solidFill>
          <a:srgbClr val="FFFFFF"/>
        </a:solidFill>
        <a:ln w="3175">
          <a:solidFill>
            <a:srgbClr val="000000"/>
          </a:solidFill>
          <a:prstDash val="solid"/>
        </a:ln>
      </c:spPr>
      <c:txPr>
        <a:bodyPr/>
        <a:lstStyle/>
        <a:p>
          <a:pPr>
            <a:defRPr sz="25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350" b="0" i="0" u="none" strike="noStrike" baseline="0">
          <a:solidFill>
            <a:srgbClr val="000000"/>
          </a:solidFill>
          <a:latin typeface="Arial"/>
          <a:ea typeface="Arial"/>
          <a:cs typeface="Arial"/>
        </a:defRPr>
      </a:pPr>
      <a:endParaRPr lang="fr-FR"/>
    </a:p>
  </c:txPr>
  <c:printSettings>
    <c:headerFooter alignWithMargins="0"/>
    <c:pageMargins b="0.98425196899999978" l="0.78740157499999996" r="0.78740157499999996" t="0.98425196899999978" header="0.49212598450000011" footer="0.4921259845000001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500"/>
      <c:rotY val="20"/>
      <c:depthPercent val="100"/>
      <c:rAngAx val="1"/>
    </c:view3D>
    <c:floor>
      <c:thickness val="0"/>
      <c:spPr>
        <a:solidFill>
          <a:srgbClr val="CCCCFF"/>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bar3DChart>
        <c:barDir val="bar"/>
        <c:grouping val="clustered"/>
        <c:varyColors val="0"/>
        <c:ser>
          <c:idx val="0"/>
          <c:order val="0"/>
          <c:tx>
            <c:strRef>
              <c:f>'activités optionnelles'!#REF!</c:f>
              <c:strCache>
                <c:ptCount val="1"/>
                <c:pt idx="0">
                  <c:v>#REF!</c:v>
                </c:pt>
              </c:strCache>
            </c:strRef>
          </c:tx>
          <c:spPr>
            <a:solidFill>
              <a:srgbClr val="33CCCC"/>
            </a:solidFill>
            <a:ln w="12700">
              <a:solidFill>
                <a:srgbClr val="000000"/>
              </a:solidFill>
              <a:prstDash val="solid"/>
            </a:ln>
          </c:spPr>
          <c:invertIfNegative val="0"/>
          <c:dLbls>
            <c:spPr>
              <a:noFill/>
              <a:ln w="25400">
                <a:noFill/>
              </a:ln>
            </c:spPr>
            <c:txPr>
              <a:bodyPr/>
              <a:lstStyle/>
              <a:p>
                <a:pPr>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showLeaderLines val="0"/>
          </c:dLbls>
          <c:val>
            <c:numRef>
              <c:f>'activités optionnelles'!#REF!</c:f>
              <c:numCache>
                <c:formatCode>General</c:formatCode>
                <c:ptCount val="1"/>
                <c:pt idx="0">
                  <c:v>1</c:v>
                </c:pt>
              </c:numCache>
            </c:numRef>
          </c:val>
        </c:ser>
        <c:ser>
          <c:idx val="1"/>
          <c:order val="1"/>
          <c:tx>
            <c:strRef>
              <c:f>'activités optionnelles'!#REF!</c:f>
              <c:strCache>
                <c:ptCount val="1"/>
                <c:pt idx="0">
                  <c:v>#REF!</c:v>
                </c:pt>
              </c:strCache>
            </c:strRef>
          </c:tx>
          <c:spPr>
            <a:solidFill>
              <a:srgbClr val="0000FF"/>
            </a:solidFill>
            <a:ln w="12700">
              <a:solidFill>
                <a:srgbClr val="000000"/>
              </a:solidFill>
              <a:prstDash val="solid"/>
            </a:ln>
          </c:spPr>
          <c:invertIfNegative val="0"/>
          <c:dLbls>
            <c:spPr>
              <a:noFill/>
              <a:ln w="25400">
                <a:noFill/>
              </a:ln>
            </c:spPr>
            <c:txPr>
              <a:bodyPr/>
              <a:lstStyle/>
              <a:p>
                <a:pPr>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showLeaderLines val="0"/>
          </c:dLbls>
          <c:val>
            <c:numRef>
              <c:f>'activités optionnelles'!#REF!</c:f>
              <c:numCache>
                <c:formatCode>General</c:formatCode>
                <c:ptCount val="1"/>
                <c:pt idx="0">
                  <c:v>1</c:v>
                </c:pt>
              </c:numCache>
            </c:numRef>
          </c:val>
        </c:ser>
        <c:ser>
          <c:idx val="2"/>
          <c:order val="2"/>
          <c:tx>
            <c:strRef>
              <c:f>'activités optionnelles'!#REF!</c:f>
              <c:strCache>
                <c:ptCount val="1"/>
                <c:pt idx="0">
                  <c:v>#REF!</c:v>
                </c:pt>
              </c:strCache>
            </c:strRef>
          </c:tx>
          <c:spPr>
            <a:solidFill>
              <a:srgbClr val="FFFF00"/>
            </a:solidFill>
            <a:ln w="12700">
              <a:solidFill>
                <a:srgbClr val="000000"/>
              </a:solidFill>
              <a:prstDash val="solid"/>
            </a:ln>
          </c:spPr>
          <c:invertIfNegative val="0"/>
          <c:dLbls>
            <c:spPr>
              <a:noFill/>
              <a:ln w="25400">
                <a:noFill/>
              </a:ln>
            </c:spPr>
            <c:txPr>
              <a:bodyPr/>
              <a:lstStyle/>
              <a:p>
                <a:pPr>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showLeaderLines val="0"/>
          </c:dLbls>
          <c:val>
            <c:numRef>
              <c:f>'activités optionnelles'!#REF!</c:f>
              <c:numCache>
                <c:formatCode>General</c:formatCode>
                <c:ptCount val="1"/>
                <c:pt idx="0">
                  <c:v>1</c:v>
                </c:pt>
              </c:numCache>
            </c:numRef>
          </c:val>
        </c:ser>
        <c:ser>
          <c:idx val="3"/>
          <c:order val="3"/>
          <c:tx>
            <c:strRef>
              <c:f>'activités optionnelles'!#REF!</c:f>
              <c:strCache>
                <c:ptCount val="1"/>
                <c:pt idx="0">
                  <c:v>#REF!</c:v>
                </c:pt>
              </c:strCache>
            </c:strRef>
          </c:tx>
          <c:spPr>
            <a:solidFill>
              <a:srgbClr val="FF0000"/>
            </a:solidFill>
            <a:ln w="12700">
              <a:solidFill>
                <a:srgbClr val="000000"/>
              </a:solidFill>
              <a:prstDash val="solid"/>
            </a:ln>
          </c:spPr>
          <c:invertIfNegative val="0"/>
          <c:dLbls>
            <c:spPr>
              <a:noFill/>
              <a:ln w="25400">
                <a:noFill/>
              </a:ln>
            </c:spPr>
            <c:txPr>
              <a:bodyPr/>
              <a:lstStyle/>
              <a:p>
                <a:pPr>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showLeaderLines val="0"/>
          </c:dLbls>
          <c:val>
            <c:numRef>
              <c:f>'activités optionnelles'!#REF!</c:f>
              <c:numCache>
                <c:formatCode>General</c:formatCode>
                <c:ptCount val="1"/>
                <c:pt idx="0">
                  <c:v>1</c:v>
                </c:pt>
              </c:numCache>
            </c:numRef>
          </c:val>
        </c:ser>
        <c:ser>
          <c:idx val="4"/>
          <c:order val="4"/>
          <c:tx>
            <c:strRef>
              <c:f>'activités optionnelles'!#REF!</c:f>
              <c:strCache>
                <c:ptCount val="1"/>
                <c:pt idx="0">
                  <c:v>#REF!</c:v>
                </c:pt>
              </c:strCache>
            </c:strRef>
          </c:tx>
          <c:spPr>
            <a:solidFill>
              <a:srgbClr val="969696"/>
            </a:solidFill>
            <a:ln w="12700">
              <a:solidFill>
                <a:srgbClr val="000000"/>
              </a:solidFill>
              <a:prstDash val="solid"/>
            </a:ln>
          </c:spPr>
          <c:invertIfNegative val="0"/>
          <c:dLbls>
            <c:dLbl>
              <c:idx val="0"/>
              <c:spPr>
                <a:noFill/>
                <a:ln w="25400">
                  <a:noFill/>
                </a:ln>
              </c:spPr>
              <c:txPr>
                <a:bodyPr/>
                <a:lstStyle/>
                <a:p>
                  <a:pPr algn="ctr" rtl="1">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dLbl>
            <c:spPr>
              <a:noFill/>
              <a:ln w="25400">
                <a:noFill/>
              </a:ln>
            </c:spPr>
            <c:txPr>
              <a:bodyPr/>
              <a:lstStyle/>
              <a:p>
                <a:pPr>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showLeaderLines val="0"/>
          </c:dLbls>
          <c:val>
            <c:numRef>
              <c:f>'activités optionnelles'!#REF!</c:f>
              <c:numCache>
                <c:formatCode>General</c:formatCode>
                <c:ptCount val="1"/>
                <c:pt idx="0">
                  <c:v>1</c:v>
                </c:pt>
              </c:numCache>
            </c:numRef>
          </c:val>
        </c:ser>
        <c:dLbls>
          <c:showLegendKey val="1"/>
          <c:showVal val="1"/>
          <c:showCatName val="0"/>
          <c:showSerName val="0"/>
          <c:showPercent val="0"/>
          <c:showBubbleSize val="0"/>
        </c:dLbls>
        <c:gapWidth val="150"/>
        <c:shape val="box"/>
        <c:axId val="136574848"/>
        <c:axId val="136576384"/>
        <c:axId val="0"/>
      </c:bar3DChart>
      <c:catAx>
        <c:axId val="136574848"/>
        <c:scaling>
          <c:orientation val="minMax"/>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350" b="0" i="0" u="none" strike="noStrike" baseline="0">
                <a:solidFill>
                  <a:srgbClr val="000000"/>
                </a:solidFill>
                <a:latin typeface="Arial"/>
                <a:ea typeface="Arial"/>
                <a:cs typeface="Arial"/>
              </a:defRPr>
            </a:pPr>
            <a:endParaRPr lang="fr-FR"/>
          </a:p>
        </c:txPr>
        <c:crossAx val="136576384"/>
        <c:crosses val="autoZero"/>
        <c:auto val="1"/>
        <c:lblAlgn val="ctr"/>
        <c:lblOffset val="100"/>
        <c:tickLblSkip val="1"/>
        <c:tickMarkSkip val="1"/>
        <c:noMultiLvlLbl val="0"/>
      </c:catAx>
      <c:valAx>
        <c:axId val="136576384"/>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350" b="0" i="0" u="none" strike="noStrike" baseline="0">
                <a:solidFill>
                  <a:srgbClr val="000000"/>
                </a:solidFill>
                <a:latin typeface="Arial"/>
                <a:ea typeface="Arial"/>
                <a:cs typeface="Arial"/>
              </a:defRPr>
            </a:pPr>
            <a:endParaRPr lang="fr-FR"/>
          </a:p>
        </c:txPr>
        <c:crossAx val="136574848"/>
        <c:crosses val="autoZero"/>
        <c:crossBetween val="between"/>
      </c:valAx>
      <c:spPr>
        <a:noFill/>
        <a:ln w="25400">
          <a:noFill/>
        </a:ln>
      </c:spPr>
    </c:plotArea>
    <c:legend>
      <c:legendPos val="r"/>
      <c:overlay val="0"/>
      <c:spPr>
        <a:solidFill>
          <a:srgbClr val="FFFFFF"/>
        </a:solidFill>
        <a:ln w="3175">
          <a:solidFill>
            <a:srgbClr val="000000"/>
          </a:solidFill>
          <a:prstDash val="solid"/>
        </a:ln>
      </c:spPr>
      <c:txPr>
        <a:bodyPr/>
        <a:lstStyle/>
        <a:p>
          <a:pPr>
            <a:defRPr sz="25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350" b="0" i="0" u="none" strike="noStrike" baseline="0">
          <a:solidFill>
            <a:srgbClr val="000000"/>
          </a:solidFill>
          <a:latin typeface="Arial"/>
          <a:ea typeface="Arial"/>
          <a:cs typeface="Arial"/>
        </a:defRPr>
      </a:pPr>
      <a:endParaRPr lang="fr-FR"/>
    </a:p>
  </c:txPr>
  <c:printSettings>
    <c:headerFooter alignWithMargins="0"/>
    <c:pageMargins b="0.98425196899999978" l="0.78740157499999996" r="0.78740157499999996" t="0.98425196899999978" header="0.49212598450000011" footer="0.4921259845000001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234"/>
      <c:rotY val="20"/>
      <c:depthPercent val="100"/>
      <c:rAngAx val="1"/>
    </c:view3D>
    <c:floor>
      <c:thickness val="0"/>
      <c:spPr>
        <a:solidFill>
          <a:srgbClr val="CCCCFF"/>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bar3DChart>
        <c:barDir val="bar"/>
        <c:grouping val="clustered"/>
        <c:varyColors val="0"/>
        <c:ser>
          <c:idx val="0"/>
          <c:order val="0"/>
          <c:tx>
            <c:strRef>
              <c:f>Réponses!#REF!</c:f>
              <c:strCache>
                <c:ptCount val="1"/>
                <c:pt idx="0">
                  <c:v>#REF!</c:v>
                </c:pt>
              </c:strCache>
            </c:strRef>
          </c:tx>
          <c:spPr>
            <a:solidFill>
              <a:srgbClr val="33CCCC"/>
            </a:solidFill>
            <a:ln w="12700">
              <a:solidFill>
                <a:srgbClr val="000000"/>
              </a:solidFill>
              <a:prstDash val="solid"/>
            </a:ln>
          </c:spPr>
          <c:invertIfNegative val="0"/>
          <c:dLbls>
            <c:spPr>
              <a:noFill/>
              <a:ln w="25400">
                <a:noFill/>
              </a:ln>
            </c:spPr>
            <c:txPr>
              <a:bodyPr/>
              <a:lstStyle/>
              <a:p>
                <a:pPr>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showLeaderLines val="0"/>
          </c:dLbls>
          <c:val>
            <c:numRef>
              <c:f>Réponses!#REF!</c:f>
              <c:numCache>
                <c:formatCode>General</c:formatCode>
                <c:ptCount val="1"/>
                <c:pt idx="0">
                  <c:v>1</c:v>
                </c:pt>
              </c:numCache>
            </c:numRef>
          </c:val>
        </c:ser>
        <c:ser>
          <c:idx val="1"/>
          <c:order val="1"/>
          <c:tx>
            <c:strRef>
              <c:f>Réponses!#REF!</c:f>
              <c:strCache>
                <c:ptCount val="1"/>
                <c:pt idx="0">
                  <c:v>#REF!</c:v>
                </c:pt>
              </c:strCache>
            </c:strRef>
          </c:tx>
          <c:spPr>
            <a:solidFill>
              <a:srgbClr val="0000FF"/>
            </a:solidFill>
            <a:ln w="12700">
              <a:solidFill>
                <a:srgbClr val="000000"/>
              </a:solidFill>
              <a:prstDash val="solid"/>
            </a:ln>
          </c:spPr>
          <c:invertIfNegative val="0"/>
          <c:dLbls>
            <c:spPr>
              <a:noFill/>
              <a:ln w="25400">
                <a:noFill/>
              </a:ln>
            </c:spPr>
            <c:txPr>
              <a:bodyPr/>
              <a:lstStyle/>
              <a:p>
                <a:pPr>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showLeaderLines val="0"/>
          </c:dLbls>
          <c:val>
            <c:numRef>
              <c:f>Réponses!#REF!</c:f>
              <c:numCache>
                <c:formatCode>General</c:formatCode>
                <c:ptCount val="1"/>
                <c:pt idx="0">
                  <c:v>1</c:v>
                </c:pt>
              </c:numCache>
            </c:numRef>
          </c:val>
        </c:ser>
        <c:ser>
          <c:idx val="2"/>
          <c:order val="2"/>
          <c:tx>
            <c:strRef>
              <c:f>Réponses!#REF!</c:f>
              <c:strCache>
                <c:ptCount val="1"/>
                <c:pt idx="0">
                  <c:v>#REF!</c:v>
                </c:pt>
              </c:strCache>
            </c:strRef>
          </c:tx>
          <c:spPr>
            <a:solidFill>
              <a:srgbClr val="FFFF00"/>
            </a:solidFill>
            <a:ln w="12700">
              <a:solidFill>
                <a:srgbClr val="000000"/>
              </a:solidFill>
              <a:prstDash val="solid"/>
            </a:ln>
          </c:spPr>
          <c:invertIfNegative val="0"/>
          <c:dLbls>
            <c:spPr>
              <a:noFill/>
              <a:ln w="25400">
                <a:noFill/>
              </a:ln>
            </c:spPr>
            <c:txPr>
              <a:bodyPr/>
              <a:lstStyle/>
              <a:p>
                <a:pPr>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showLeaderLines val="0"/>
          </c:dLbls>
          <c:val>
            <c:numRef>
              <c:f>Réponses!#REF!</c:f>
              <c:numCache>
                <c:formatCode>General</c:formatCode>
                <c:ptCount val="1"/>
                <c:pt idx="0">
                  <c:v>1</c:v>
                </c:pt>
              </c:numCache>
            </c:numRef>
          </c:val>
        </c:ser>
        <c:ser>
          <c:idx val="3"/>
          <c:order val="3"/>
          <c:tx>
            <c:strRef>
              <c:f>Réponses!#REF!</c:f>
              <c:strCache>
                <c:ptCount val="1"/>
                <c:pt idx="0">
                  <c:v>#REF!</c:v>
                </c:pt>
              </c:strCache>
            </c:strRef>
          </c:tx>
          <c:spPr>
            <a:solidFill>
              <a:srgbClr val="FF0000"/>
            </a:solidFill>
            <a:ln w="12700">
              <a:solidFill>
                <a:srgbClr val="000000"/>
              </a:solidFill>
              <a:prstDash val="solid"/>
            </a:ln>
          </c:spPr>
          <c:invertIfNegative val="0"/>
          <c:dLbls>
            <c:spPr>
              <a:noFill/>
              <a:ln w="25400">
                <a:noFill/>
              </a:ln>
            </c:spPr>
            <c:txPr>
              <a:bodyPr/>
              <a:lstStyle/>
              <a:p>
                <a:pPr>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showLeaderLines val="0"/>
          </c:dLbls>
          <c:val>
            <c:numRef>
              <c:f>Réponses!#REF!</c:f>
              <c:numCache>
                <c:formatCode>General</c:formatCode>
                <c:ptCount val="1"/>
                <c:pt idx="0">
                  <c:v>1</c:v>
                </c:pt>
              </c:numCache>
            </c:numRef>
          </c:val>
        </c:ser>
        <c:ser>
          <c:idx val="4"/>
          <c:order val="4"/>
          <c:tx>
            <c:strRef>
              <c:f>Réponses!#REF!</c:f>
              <c:strCache>
                <c:ptCount val="1"/>
                <c:pt idx="0">
                  <c:v>#REF!</c:v>
                </c:pt>
              </c:strCache>
            </c:strRef>
          </c:tx>
          <c:spPr>
            <a:solidFill>
              <a:srgbClr val="969696"/>
            </a:solidFill>
            <a:ln w="12700">
              <a:solidFill>
                <a:srgbClr val="000000"/>
              </a:solidFill>
              <a:prstDash val="solid"/>
            </a:ln>
          </c:spPr>
          <c:invertIfNegative val="0"/>
          <c:dLbls>
            <c:dLbl>
              <c:idx val="0"/>
              <c:spPr>
                <a:noFill/>
                <a:ln w="25400">
                  <a:noFill/>
                </a:ln>
              </c:spPr>
              <c:txPr>
                <a:bodyPr/>
                <a:lstStyle/>
                <a:p>
                  <a:pPr algn="ctr" rtl="1">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dLbl>
            <c:spPr>
              <a:noFill/>
              <a:ln w="25400">
                <a:noFill/>
              </a:ln>
            </c:spPr>
            <c:txPr>
              <a:bodyPr/>
              <a:lstStyle/>
              <a:p>
                <a:pPr>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showLeaderLines val="0"/>
          </c:dLbls>
          <c:val>
            <c:numRef>
              <c:f>Réponses!#REF!</c:f>
              <c:numCache>
                <c:formatCode>General</c:formatCode>
                <c:ptCount val="1"/>
                <c:pt idx="0">
                  <c:v>1</c:v>
                </c:pt>
              </c:numCache>
            </c:numRef>
          </c:val>
        </c:ser>
        <c:dLbls>
          <c:showLegendKey val="1"/>
          <c:showVal val="1"/>
          <c:showCatName val="0"/>
          <c:showSerName val="0"/>
          <c:showPercent val="0"/>
          <c:showBubbleSize val="0"/>
        </c:dLbls>
        <c:gapWidth val="150"/>
        <c:shape val="box"/>
        <c:axId val="137118080"/>
        <c:axId val="137119616"/>
        <c:axId val="0"/>
      </c:bar3DChart>
      <c:catAx>
        <c:axId val="137118080"/>
        <c:scaling>
          <c:orientation val="minMax"/>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350" b="0" i="0" u="none" strike="noStrike" baseline="0">
                <a:solidFill>
                  <a:srgbClr val="000000"/>
                </a:solidFill>
                <a:latin typeface="Arial"/>
                <a:ea typeface="Arial"/>
                <a:cs typeface="Arial"/>
              </a:defRPr>
            </a:pPr>
            <a:endParaRPr lang="fr-FR"/>
          </a:p>
        </c:txPr>
        <c:crossAx val="137119616"/>
        <c:crosses val="autoZero"/>
        <c:auto val="1"/>
        <c:lblAlgn val="ctr"/>
        <c:lblOffset val="100"/>
        <c:tickLblSkip val="1"/>
        <c:tickMarkSkip val="1"/>
        <c:noMultiLvlLbl val="0"/>
      </c:catAx>
      <c:valAx>
        <c:axId val="13711961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350" b="0" i="0" u="none" strike="noStrike" baseline="0">
                <a:solidFill>
                  <a:srgbClr val="000000"/>
                </a:solidFill>
                <a:latin typeface="Arial"/>
                <a:ea typeface="Arial"/>
                <a:cs typeface="Arial"/>
              </a:defRPr>
            </a:pPr>
            <a:endParaRPr lang="fr-FR"/>
          </a:p>
        </c:txPr>
        <c:crossAx val="137118080"/>
        <c:crosses val="autoZero"/>
        <c:crossBetween val="between"/>
      </c:valAx>
      <c:spPr>
        <a:noFill/>
        <a:ln w="25400">
          <a:noFill/>
        </a:ln>
      </c:spPr>
    </c:plotArea>
    <c:legend>
      <c:legendPos val="r"/>
      <c:overlay val="0"/>
      <c:spPr>
        <a:solidFill>
          <a:srgbClr val="FFFFFF"/>
        </a:solidFill>
        <a:ln w="3175">
          <a:solidFill>
            <a:srgbClr val="000000"/>
          </a:solidFill>
          <a:prstDash val="solid"/>
        </a:ln>
      </c:spPr>
      <c:txPr>
        <a:bodyPr/>
        <a:lstStyle/>
        <a:p>
          <a:pPr>
            <a:defRPr sz="25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350" b="0" i="0" u="none" strike="noStrike" baseline="0">
          <a:solidFill>
            <a:srgbClr val="000000"/>
          </a:solidFill>
          <a:latin typeface="Arial"/>
          <a:ea typeface="Arial"/>
          <a:cs typeface="Arial"/>
        </a:defRPr>
      </a:pPr>
      <a:endParaRPr lang="fr-FR"/>
    </a:p>
  </c:txPr>
  <c:printSettings>
    <c:headerFooter alignWithMargins="0"/>
    <c:pageMargins b="0.98425196899999978" l="0.78740157499999996" r="0.78740157499999996" t="0.98425196899999978" header="0.49212598450000011" footer="0.4921259845000001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236"/>
      <c:rotY val="20"/>
      <c:depthPercent val="100"/>
      <c:rAngAx val="1"/>
    </c:view3D>
    <c:floor>
      <c:thickness val="0"/>
      <c:spPr>
        <a:solidFill>
          <a:srgbClr val="CCCCFF"/>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bar3DChart>
        <c:barDir val="bar"/>
        <c:grouping val="clustered"/>
        <c:varyColors val="0"/>
        <c:ser>
          <c:idx val="0"/>
          <c:order val="0"/>
          <c:tx>
            <c:strRef>
              <c:f>Réponses!#REF!</c:f>
              <c:strCache>
                <c:ptCount val="1"/>
                <c:pt idx="0">
                  <c:v>#REF!</c:v>
                </c:pt>
              </c:strCache>
            </c:strRef>
          </c:tx>
          <c:spPr>
            <a:solidFill>
              <a:srgbClr val="33CCCC"/>
            </a:solidFill>
            <a:ln w="12700">
              <a:solidFill>
                <a:srgbClr val="000000"/>
              </a:solidFill>
              <a:prstDash val="solid"/>
            </a:ln>
          </c:spPr>
          <c:invertIfNegative val="0"/>
          <c:dLbls>
            <c:spPr>
              <a:noFill/>
              <a:ln w="25400">
                <a:noFill/>
              </a:ln>
            </c:spPr>
            <c:txPr>
              <a:bodyPr/>
              <a:lstStyle/>
              <a:p>
                <a:pPr>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showLeaderLines val="0"/>
          </c:dLbls>
          <c:val>
            <c:numRef>
              <c:f>Réponses!#REF!</c:f>
              <c:numCache>
                <c:formatCode>General</c:formatCode>
                <c:ptCount val="1"/>
                <c:pt idx="0">
                  <c:v>1</c:v>
                </c:pt>
              </c:numCache>
            </c:numRef>
          </c:val>
        </c:ser>
        <c:ser>
          <c:idx val="1"/>
          <c:order val="1"/>
          <c:tx>
            <c:strRef>
              <c:f>Réponses!#REF!</c:f>
              <c:strCache>
                <c:ptCount val="1"/>
                <c:pt idx="0">
                  <c:v>#REF!</c:v>
                </c:pt>
              </c:strCache>
            </c:strRef>
          </c:tx>
          <c:spPr>
            <a:solidFill>
              <a:srgbClr val="0000FF"/>
            </a:solidFill>
            <a:ln w="12700">
              <a:solidFill>
                <a:srgbClr val="000000"/>
              </a:solidFill>
              <a:prstDash val="solid"/>
            </a:ln>
          </c:spPr>
          <c:invertIfNegative val="0"/>
          <c:dLbls>
            <c:spPr>
              <a:noFill/>
              <a:ln w="25400">
                <a:noFill/>
              </a:ln>
            </c:spPr>
            <c:txPr>
              <a:bodyPr/>
              <a:lstStyle/>
              <a:p>
                <a:pPr>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showLeaderLines val="0"/>
          </c:dLbls>
          <c:val>
            <c:numRef>
              <c:f>Réponses!#REF!</c:f>
              <c:numCache>
                <c:formatCode>General</c:formatCode>
                <c:ptCount val="1"/>
                <c:pt idx="0">
                  <c:v>1</c:v>
                </c:pt>
              </c:numCache>
            </c:numRef>
          </c:val>
        </c:ser>
        <c:ser>
          <c:idx val="2"/>
          <c:order val="2"/>
          <c:tx>
            <c:strRef>
              <c:f>Réponses!#REF!</c:f>
              <c:strCache>
                <c:ptCount val="1"/>
                <c:pt idx="0">
                  <c:v>#REF!</c:v>
                </c:pt>
              </c:strCache>
            </c:strRef>
          </c:tx>
          <c:spPr>
            <a:solidFill>
              <a:srgbClr val="FFFF00"/>
            </a:solidFill>
            <a:ln w="12700">
              <a:solidFill>
                <a:srgbClr val="000000"/>
              </a:solidFill>
              <a:prstDash val="solid"/>
            </a:ln>
          </c:spPr>
          <c:invertIfNegative val="0"/>
          <c:dLbls>
            <c:spPr>
              <a:noFill/>
              <a:ln w="25400">
                <a:noFill/>
              </a:ln>
            </c:spPr>
            <c:txPr>
              <a:bodyPr/>
              <a:lstStyle/>
              <a:p>
                <a:pPr>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showLeaderLines val="0"/>
          </c:dLbls>
          <c:val>
            <c:numRef>
              <c:f>Réponses!#REF!</c:f>
              <c:numCache>
                <c:formatCode>General</c:formatCode>
                <c:ptCount val="1"/>
                <c:pt idx="0">
                  <c:v>1</c:v>
                </c:pt>
              </c:numCache>
            </c:numRef>
          </c:val>
        </c:ser>
        <c:ser>
          <c:idx val="3"/>
          <c:order val="3"/>
          <c:tx>
            <c:strRef>
              <c:f>Réponses!#REF!</c:f>
              <c:strCache>
                <c:ptCount val="1"/>
                <c:pt idx="0">
                  <c:v>#REF!</c:v>
                </c:pt>
              </c:strCache>
            </c:strRef>
          </c:tx>
          <c:spPr>
            <a:solidFill>
              <a:srgbClr val="FF0000"/>
            </a:solidFill>
            <a:ln w="12700">
              <a:solidFill>
                <a:srgbClr val="000000"/>
              </a:solidFill>
              <a:prstDash val="solid"/>
            </a:ln>
          </c:spPr>
          <c:invertIfNegative val="0"/>
          <c:dLbls>
            <c:spPr>
              <a:noFill/>
              <a:ln w="25400">
                <a:noFill/>
              </a:ln>
            </c:spPr>
            <c:txPr>
              <a:bodyPr/>
              <a:lstStyle/>
              <a:p>
                <a:pPr>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showLeaderLines val="0"/>
          </c:dLbls>
          <c:val>
            <c:numRef>
              <c:f>Réponses!#REF!</c:f>
              <c:numCache>
                <c:formatCode>General</c:formatCode>
                <c:ptCount val="1"/>
                <c:pt idx="0">
                  <c:v>1</c:v>
                </c:pt>
              </c:numCache>
            </c:numRef>
          </c:val>
        </c:ser>
        <c:ser>
          <c:idx val="4"/>
          <c:order val="4"/>
          <c:tx>
            <c:strRef>
              <c:f>Réponses!#REF!</c:f>
              <c:strCache>
                <c:ptCount val="1"/>
                <c:pt idx="0">
                  <c:v>#REF!</c:v>
                </c:pt>
              </c:strCache>
            </c:strRef>
          </c:tx>
          <c:spPr>
            <a:solidFill>
              <a:srgbClr val="969696"/>
            </a:solidFill>
            <a:ln w="12700">
              <a:solidFill>
                <a:srgbClr val="000000"/>
              </a:solidFill>
              <a:prstDash val="solid"/>
            </a:ln>
          </c:spPr>
          <c:invertIfNegative val="0"/>
          <c:dLbls>
            <c:dLbl>
              <c:idx val="0"/>
              <c:spPr>
                <a:noFill/>
                <a:ln w="25400">
                  <a:noFill/>
                </a:ln>
              </c:spPr>
              <c:txPr>
                <a:bodyPr/>
                <a:lstStyle/>
                <a:p>
                  <a:pPr algn="ctr" rtl="1">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dLbl>
            <c:spPr>
              <a:noFill/>
              <a:ln w="25400">
                <a:noFill/>
              </a:ln>
            </c:spPr>
            <c:txPr>
              <a:bodyPr/>
              <a:lstStyle/>
              <a:p>
                <a:pPr>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showLeaderLines val="0"/>
          </c:dLbls>
          <c:val>
            <c:numRef>
              <c:f>Réponses!#REF!</c:f>
              <c:numCache>
                <c:formatCode>General</c:formatCode>
                <c:ptCount val="1"/>
                <c:pt idx="0">
                  <c:v>1</c:v>
                </c:pt>
              </c:numCache>
            </c:numRef>
          </c:val>
        </c:ser>
        <c:dLbls>
          <c:showLegendKey val="1"/>
          <c:showVal val="1"/>
          <c:showCatName val="0"/>
          <c:showSerName val="0"/>
          <c:showPercent val="0"/>
          <c:showBubbleSize val="0"/>
        </c:dLbls>
        <c:gapWidth val="150"/>
        <c:shape val="box"/>
        <c:axId val="136973696"/>
        <c:axId val="136983680"/>
        <c:axId val="0"/>
      </c:bar3DChart>
      <c:catAx>
        <c:axId val="136973696"/>
        <c:scaling>
          <c:orientation val="minMax"/>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350" b="0" i="0" u="none" strike="noStrike" baseline="0">
                <a:solidFill>
                  <a:srgbClr val="000000"/>
                </a:solidFill>
                <a:latin typeface="Arial"/>
                <a:ea typeface="Arial"/>
                <a:cs typeface="Arial"/>
              </a:defRPr>
            </a:pPr>
            <a:endParaRPr lang="fr-FR"/>
          </a:p>
        </c:txPr>
        <c:crossAx val="136983680"/>
        <c:crosses val="autoZero"/>
        <c:auto val="1"/>
        <c:lblAlgn val="ctr"/>
        <c:lblOffset val="100"/>
        <c:tickLblSkip val="1"/>
        <c:tickMarkSkip val="1"/>
        <c:noMultiLvlLbl val="0"/>
      </c:catAx>
      <c:valAx>
        <c:axId val="13698368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350" b="0" i="0" u="none" strike="noStrike" baseline="0">
                <a:solidFill>
                  <a:srgbClr val="000000"/>
                </a:solidFill>
                <a:latin typeface="Arial"/>
                <a:ea typeface="Arial"/>
                <a:cs typeface="Arial"/>
              </a:defRPr>
            </a:pPr>
            <a:endParaRPr lang="fr-FR"/>
          </a:p>
        </c:txPr>
        <c:crossAx val="136973696"/>
        <c:crosses val="autoZero"/>
        <c:crossBetween val="between"/>
      </c:valAx>
      <c:spPr>
        <a:noFill/>
        <a:ln w="25400">
          <a:noFill/>
        </a:ln>
      </c:spPr>
    </c:plotArea>
    <c:legend>
      <c:legendPos val="r"/>
      <c:overlay val="0"/>
      <c:spPr>
        <a:solidFill>
          <a:srgbClr val="FFFFFF"/>
        </a:solidFill>
        <a:ln w="3175">
          <a:solidFill>
            <a:srgbClr val="000000"/>
          </a:solidFill>
          <a:prstDash val="solid"/>
        </a:ln>
      </c:spPr>
      <c:txPr>
        <a:bodyPr/>
        <a:lstStyle/>
        <a:p>
          <a:pPr>
            <a:defRPr sz="25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350" b="0" i="0" u="none" strike="noStrike" baseline="0">
          <a:solidFill>
            <a:srgbClr val="000000"/>
          </a:solidFill>
          <a:latin typeface="Arial"/>
          <a:ea typeface="Arial"/>
          <a:cs typeface="Arial"/>
        </a:defRPr>
      </a:pPr>
      <a:endParaRPr lang="fr-FR"/>
    </a:p>
  </c:txPr>
  <c:printSettings>
    <c:headerFooter alignWithMargins="0"/>
    <c:pageMargins b="0.98425196899999978" l="0.78740157499999996" r="0.78740157499999996" t="0.98425196899999978" header="0.49212598450000011" footer="0.49212598450000011"/>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390525</xdr:colOff>
      <xdr:row>0</xdr:row>
      <xdr:rowOff>300246</xdr:rowOff>
    </xdr:from>
    <xdr:to>
      <xdr:col>0</xdr:col>
      <xdr:colOff>2047875</xdr:colOff>
      <xdr:row>1</xdr:row>
      <xdr:rowOff>295275</xdr:rowOff>
    </xdr:to>
    <xdr:pic>
      <xdr:nvPicPr>
        <xdr:cNvPr id="13400" name="Picture 85" descr="ARS_LOGOS_pays_de_la_loir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5" y="300246"/>
          <a:ext cx="1657350" cy="9951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76200</xdr:colOff>
      <xdr:row>5</xdr:row>
      <xdr:rowOff>0</xdr:rowOff>
    </xdr:from>
    <xdr:to>
      <xdr:col>5</xdr:col>
      <xdr:colOff>2276475</xdr:colOff>
      <xdr:row>5</xdr:row>
      <xdr:rowOff>0</xdr:rowOff>
    </xdr:to>
    <xdr:graphicFrame macro="">
      <xdr:nvGraphicFramePr>
        <xdr:cNvPr id="1844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66675</xdr:colOff>
      <xdr:row>5</xdr:row>
      <xdr:rowOff>0</xdr:rowOff>
    </xdr:from>
    <xdr:to>
      <xdr:col>5</xdr:col>
      <xdr:colOff>2276475</xdr:colOff>
      <xdr:row>5</xdr:row>
      <xdr:rowOff>0</xdr:rowOff>
    </xdr:to>
    <xdr:graphicFrame macro="">
      <xdr:nvGraphicFramePr>
        <xdr:cNvPr id="1844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209550</xdr:colOff>
          <xdr:row>11</xdr:row>
          <xdr:rowOff>47625</xdr:rowOff>
        </xdr:from>
        <xdr:to>
          <xdr:col>6</xdr:col>
          <xdr:colOff>590550</xdr:colOff>
          <xdr:row>34</xdr:row>
          <xdr:rowOff>57150</xdr:rowOff>
        </xdr:to>
        <xdr:sp macro="" textlink="">
          <xdr:nvSpPr>
            <xdr:cNvPr id="27649" name="Object 1" hidden="1">
              <a:extLst>
                <a:ext uri="{63B3BB69-23CF-44E3-9099-C40C66FF867C}">
                  <a14:compatExt spid="_x0000_s27649"/>
                </a:ext>
              </a:extLst>
            </xdr:cNvPr>
            <xdr:cNvSpPr/>
          </xdr:nvSpPr>
          <xdr:spPr>
            <a:xfrm>
              <a:off x="0" y="0"/>
              <a:ext cx="0" cy="0"/>
            </a:xfrm>
            <a:prstGeom prst="rect">
              <a:avLst/>
            </a:prstGeom>
          </xdr:spPr>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0</xdr:colOff>
      <xdr:row>3</xdr:row>
      <xdr:rowOff>0</xdr:rowOff>
    </xdr:to>
    <xdr:graphicFrame macro="">
      <xdr:nvGraphicFramePr>
        <xdr:cNvPr id="20491"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xdr:row>
      <xdr:rowOff>0</xdr:rowOff>
    </xdr:from>
    <xdr:to>
      <xdr:col>2</xdr:col>
      <xdr:colOff>0</xdr:colOff>
      <xdr:row>3</xdr:row>
      <xdr:rowOff>0</xdr:rowOff>
    </xdr:to>
    <xdr:graphicFrame macro="">
      <xdr:nvGraphicFramePr>
        <xdr:cNvPr id="2049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geraldine.sihambedy@ars.sante.fr" TargetMode="External"/><Relationship Id="rId7" Type="http://schemas.openxmlformats.org/officeDocument/2006/relationships/printerSettings" Target="../printerSettings/printerSettings1.bin"/><Relationship Id="rId2" Type="http://schemas.openxmlformats.org/officeDocument/2006/relationships/hyperlink" Target="mailto:david.jacq@ars.sante.fr" TargetMode="External"/><Relationship Id="rId1" Type="http://schemas.openxmlformats.org/officeDocument/2006/relationships/hyperlink" Target="mailto:christian.lefeuvre@ars.sante.fr" TargetMode="External"/><Relationship Id="rId6" Type="http://schemas.openxmlformats.org/officeDocument/2006/relationships/hyperlink" Target="mailto:valerie.berol@ars.sante.fr" TargetMode="External"/><Relationship Id="rId5" Type="http://schemas.openxmlformats.org/officeDocument/2006/relationships/hyperlink" Target="mailto:pierre.constantin@ars.sante.fr" TargetMode="External"/><Relationship Id="rId4" Type="http://schemas.openxmlformats.org/officeDocument/2006/relationships/hyperlink" Target="mailto:philippe.minvielle@ars.sante.fr"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scopesante.fr/contenus/fiches-etablissements" TargetMode="External"/><Relationship Id="rId1" Type="http://schemas.openxmlformats.org/officeDocument/2006/relationships/hyperlink" Target="mailto:http://finess.sante.gouv.fr/fininter/jsp/rechercheSimple.jsp?coche=OK"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image" Target="../media/image2.emf"/><Relationship Id="rId4" Type="http://schemas.openxmlformats.org/officeDocument/2006/relationships/package" Target="../embeddings/Microsoft_Word_Document1.docx"/></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J32"/>
  <sheetViews>
    <sheetView workbookViewId="0">
      <selection activeCell="E26" sqref="E26"/>
    </sheetView>
  </sheetViews>
  <sheetFormatPr baseColWidth="10" defaultRowHeight="12.75" x14ac:dyDescent="0.2"/>
  <cols>
    <col min="1" max="1" width="17.7109375" customWidth="1"/>
    <col min="3" max="3" width="30.140625" customWidth="1"/>
    <col min="4" max="4" width="29.5703125" bestFit="1" customWidth="1"/>
    <col min="5" max="5" width="13.28515625" bestFit="1" customWidth="1"/>
  </cols>
  <sheetData>
    <row r="1" spans="1:8" x14ac:dyDescent="0.2">
      <c r="A1" s="36" t="s">
        <v>79</v>
      </c>
      <c r="B1" t="s">
        <v>92</v>
      </c>
      <c r="C1" t="s">
        <v>93</v>
      </c>
      <c r="D1" t="s">
        <v>94</v>
      </c>
      <c r="E1" t="s">
        <v>95</v>
      </c>
    </row>
    <row r="2" spans="1:8" x14ac:dyDescent="0.2">
      <c r="A2" s="36" t="s">
        <v>192</v>
      </c>
      <c r="B2" t="s">
        <v>96</v>
      </c>
      <c r="C2" t="s">
        <v>97</v>
      </c>
      <c r="D2" t="s">
        <v>98</v>
      </c>
      <c r="E2" t="s">
        <v>99</v>
      </c>
    </row>
    <row r="3" spans="1:8" x14ac:dyDescent="0.2">
      <c r="A3" s="36" t="s">
        <v>258</v>
      </c>
      <c r="B3" t="s">
        <v>100</v>
      </c>
      <c r="D3" t="s">
        <v>101</v>
      </c>
    </row>
    <row r="4" spans="1:8" x14ac:dyDescent="0.2">
      <c r="A4" s="36" t="s">
        <v>195</v>
      </c>
      <c r="B4" t="s">
        <v>78</v>
      </c>
      <c r="D4" t="s">
        <v>79</v>
      </c>
    </row>
    <row r="5" spans="1:8" x14ac:dyDescent="0.2">
      <c r="B5" t="s">
        <v>79</v>
      </c>
    </row>
    <row r="6" spans="1:8" x14ac:dyDescent="0.2">
      <c r="B6" t="s">
        <v>80</v>
      </c>
    </row>
    <row r="9" spans="1:8" x14ac:dyDescent="0.2">
      <c r="B9" t="s">
        <v>102</v>
      </c>
      <c r="C9" t="s">
        <v>103</v>
      </c>
      <c r="D9" s="35" t="s">
        <v>104</v>
      </c>
      <c r="E9" s="34">
        <v>249104227</v>
      </c>
      <c r="F9" t="s">
        <v>105</v>
      </c>
      <c r="H9" t="s">
        <v>106</v>
      </c>
    </row>
    <row r="10" spans="1:8" x14ac:dyDescent="0.2">
      <c r="B10" t="s">
        <v>102</v>
      </c>
      <c r="C10" t="s">
        <v>107</v>
      </c>
      <c r="D10" s="35" t="s">
        <v>108</v>
      </c>
      <c r="E10" s="34">
        <v>249104355</v>
      </c>
      <c r="F10" t="s">
        <v>109</v>
      </c>
      <c r="H10" t="s">
        <v>110</v>
      </c>
    </row>
    <row r="11" spans="1:8" x14ac:dyDescent="0.2">
      <c r="B11" t="s">
        <v>111</v>
      </c>
      <c r="C11" t="s">
        <v>112</v>
      </c>
      <c r="D11" s="35" t="s">
        <v>113</v>
      </c>
      <c r="E11" s="34">
        <v>249104012</v>
      </c>
      <c r="F11" t="s">
        <v>114</v>
      </c>
    </row>
    <row r="12" spans="1:8" x14ac:dyDescent="0.2">
      <c r="B12" t="s">
        <v>102</v>
      </c>
      <c r="C12" t="s">
        <v>115</v>
      </c>
      <c r="D12" s="35" t="s">
        <v>116</v>
      </c>
      <c r="E12" s="34">
        <v>249104255</v>
      </c>
      <c r="F12" t="s">
        <v>117</v>
      </c>
    </row>
    <row r="13" spans="1:8" x14ac:dyDescent="0.2">
      <c r="B13" t="s">
        <v>102</v>
      </c>
      <c r="C13" t="s">
        <v>118</v>
      </c>
      <c r="D13" s="35" t="s">
        <v>119</v>
      </c>
      <c r="E13" s="34">
        <v>249104788</v>
      </c>
      <c r="F13" t="s">
        <v>120</v>
      </c>
    </row>
    <row r="14" spans="1:8" x14ac:dyDescent="0.2">
      <c r="B14" t="s">
        <v>111</v>
      </c>
      <c r="C14" t="s">
        <v>121</v>
      </c>
      <c r="D14" s="35" t="s">
        <v>122</v>
      </c>
      <c r="E14" s="34">
        <v>249104031</v>
      </c>
      <c r="F14" t="s">
        <v>123</v>
      </c>
    </row>
    <row r="16" spans="1:8" x14ac:dyDescent="0.2">
      <c r="B16" t="s">
        <v>111</v>
      </c>
      <c r="D16" s="36" t="s">
        <v>134</v>
      </c>
    </row>
    <row r="17" spans="2:10" x14ac:dyDescent="0.2">
      <c r="B17" t="s">
        <v>102</v>
      </c>
      <c r="D17" s="36" t="s">
        <v>135</v>
      </c>
    </row>
    <row r="18" spans="2:10" x14ac:dyDescent="0.2">
      <c r="D18" s="36" t="s">
        <v>136</v>
      </c>
    </row>
    <row r="19" spans="2:10" x14ac:dyDescent="0.2">
      <c r="D19" s="36" t="s">
        <v>137</v>
      </c>
    </row>
    <row r="21" spans="2:10" x14ac:dyDescent="0.2">
      <c r="C21" s="36" t="s">
        <v>139</v>
      </c>
    </row>
    <row r="22" spans="2:10" x14ac:dyDescent="0.2">
      <c r="C22" s="36" t="s">
        <v>140</v>
      </c>
      <c r="D22" s="131"/>
      <c r="E22" s="132"/>
      <c r="G22" s="36" t="s">
        <v>148</v>
      </c>
      <c r="J22" s="72" t="s">
        <v>158</v>
      </c>
    </row>
    <row r="23" spans="2:10" x14ac:dyDescent="0.2">
      <c r="C23" s="36" t="s">
        <v>141</v>
      </c>
      <c r="D23" s="131"/>
      <c r="E23" s="132"/>
      <c r="G23" s="36" t="s">
        <v>157</v>
      </c>
      <c r="J23" s="72" t="s">
        <v>159</v>
      </c>
    </row>
    <row r="24" spans="2:10" x14ac:dyDescent="0.2">
      <c r="C24" s="36" t="s">
        <v>142</v>
      </c>
      <c r="D24" s="131"/>
      <c r="E24" s="132"/>
      <c r="J24" s="72" t="s">
        <v>160</v>
      </c>
    </row>
    <row r="25" spans="2:10" x14ac:dyDescent="0.2">
      <c r="C25" s="36" t="s">
        <v>175</v>
      </c>
      <c r="D25" s="55" t="s">
        <v>196</v>
      </c>
      <c r="E25" s="107">
        <f>COUNTIF(Questionnaire!$H$5:$H$33,"Rem.")</f>
        <v>0</v>
      </c>
      <c r="J25" s="72" t="s">
        <v>161</v>
      </c>
    </row>
    <row r="26" spans="2:10" x14ac:dyDescent="0.2">
      <c r="C26" s="36" t="s">
        <v>174</v>
      </c>
      <c r="D26" s="63" t="s">
        <v>259</v>
      </c>
      <c r="E26" s="107">
        <f>COUNTIF(Questionnaire!$H$5:$H$33,"Non renseigné")</f>
        <v>0</v>
      </c>
      <c r="J26" s="72" t="s">
        <v>162</v>
      </c>
    </row>
    <row r="27" spans="2:10" x14ac:dyDescent="0.2">
      <c r="C27" s="36" t="s">
        <v>143</v>
      </c>
      <c r="D27" s="63" t="s">
        <v>155</v>
      </c>
      <c r="E27" s="107">
        <f>COUNTIF(Questionnaire!$H$5:$H$33,"SO")</f>
        <v>0</v>
      </c>
      <c r="J27" s="72" t="s">
        <v>41</v>
      </c>
    </row>
    <row r="28" spans="2:10" x14ac:dyDescent="0.2">
      <c r="C28" s="36" t="s">
        <v>176</v>
      </c>
      <c r="D28" s="55" t="s">
        <v>197</v>
      </c>
      <c r="E28" s="107">
        <f>COUNTIF(Questionnaire!$H$5:$H$33,"Satisfaisant")</f>
        <v>0</v>
      </c>
      <c r="J28" s="72" t="s">
        <v>42</v>
      </c>
    </row>
    <row r="29" spans="2:10" ht="39.950000000000003" customHeight="1" x14ac:dyDescent="0.2">
      <c r="C29" s="174" t="s">
        <v>181</v>
      </c>
      <c r="D29" s="175"/>
      <c r="E29" s="175"/>
      <c r="F29" s="175"/>
      <c r="G29" s="175"/>
      <c r="H29" s="175"/>
      <c r="I29" s="175"/>
      <c r="J29" s="72" t="s">
        <v>39</v>
      </c>
    </row>
    <row r="30" spans="2:10" ht="39.950000000000003" customHeight="1" x14ac:dyDescent="0.2">
      <c r="C30" s="174" t="s">
        <v>180</v>
      </c>
      <c r="D30" s="175"/>
      <c r="E30" s="175"/>
      <c r="F30" s="175"/>
      <c r="G30" s="175"/>
      <c r="H30" s="175"/>
      <c r="I30" s="175"/>
    </row>
    <row r="31" spans="2:10" ht="39.950000000000003" customHeight="1" x14ac:dyDescent="0.2">
      <c r="C31" s="174" t="s">
        <v>260</v>
      </c>
      <c r="D31" s="175"/>
      <c r="E31" s="175"/>
      <c r="F31" s="175"/>
      <c r="G31" s="175"/>
      <c r="H31" s="175"/>
      <c r="I31" s="175"/>
    </row>
    <row r="32" spans="2:10" ht="39.950000000000003" customHeight="1" x14ac:dyDescent="0.2">
      <c r="C32" s="174" t="s">
        <v>179</v>
      </c>
      <c r="D32" s="175"/>
      <c r="E32" s="175"/>
      <c r="F32" s="175"/>
      <c r="G32" s="175"/>
      <c r="H32" s="175"/>
      <c r="I32" s="175"/>
    </row>
  </sheetData>
  <mergeCells count="4">
    <mergeCell ref="C29:I29"/>
    <mergeCell ref="C32:I32"/>
    <mergeCell ref="C30:I30"/>
    <mergeCell ref="C31:I31"/>
  </mergeCells>
  <hyperlinks>
    <hyperlink ref="D9" r:id="rId1"/>
    <hyperlink ref="D10" r:id="rId2"/>
    <hyperlink ref="D11" r:id="rId3"/>
    <hyperlink ref="D12" r:id="rId4"/>
    <hyperlink ref="D13" r:id="rId5"/>
    <hyperlink ref="D14" r:id="rId6"/>
  </hyperlinks>
  <pageMargins left="0.7" right="0.7" top="0.75" bottom="0.75" header="0.3" footer="0.3"/>
  <pageSetup paperSize="9" orientation="portrait"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tabColor rgb="FFFFFF00"/>
  </sheetPr>
  <dimension ref="A1:F102"/>
  <sheetViews>
    <sheetView showGridLines="0" tabSelected="1" zoomScaleNormal="100" zoomScaleSheetLayoutView="100" workbookViewId="0">
      <selection activeCell="B23" sqref="B23:C23"/>
    </sheetView>
  </sheetViews>
  <sheetFormatPr baseColWidth="10" defaultRowHeight="12.75" x14ac:dyDescent="0.2"/>
  <cols>
    <col min="1" max="1" width="57.28515625" style="1" customWidth="1"/>
    <col min="2" max="2" width="16.7109375" style="1" customWidth="1"/>
    <col min="3" max="3" width="42.140625" style="1" customWidth="1"/>
    <col min="4" max="16384" width="11.42578125" style="1"/>
  </cols>
  <sheetData>
    <row r="1" spans="1:6" ht="78.75" customHeight="1" x14ac:dyDescent="0.2">
      <c r="A1" s="20"/>
      <c r="B1" s="230" t="s">
        <v>227</v>
      </c>
      <c r="C1" s="231"/>
      <c r="D1" s="94"/>
      <c r="E1" s="94"/>
    </row>
    <row r="2" spans="1:6" ht="29.25" customHeight="1" x14ac:dyDescent="0.2">
      <c r="A2" s="20"/>
      <c r="B2" s="232"/>
      <c r="C2" s="233"/>
    </row>
    <row r="3" spans="1:6" ht="26.25" customHeight="1" x14ac:dyDescent="0.2">
      <c r="A3" s="20"/>
      <c r="B3" s="234"/>
      <c r="C3" s="233"/>
      <c r="D3" s="95"/>
      <c r="E3" s="95"/>
    </row>
    <row r="4" spans="1:6" ht="36.75" customHeight="1" x14ac:dyDescent="0.2">
      <c r="A4" s="232" t="s">
        <v>228</v>
      </c>
      <c r="B4" s="235"/>
      <c r="C4" s="233"/>
    </row>
    <row r="5" spans="1:6" ht="18.75" customHeight="1" x14ac:dyDescent="0.2">
      <c r="A5" s="202" t="s">
        <v>10</v>
      </c>
      <c r="B5" s="202"/>
      <c r="C5" s="236"/>
    </row>
    <row r="6" spans="1:6" ht="21.75" customHeight="1" x14ac:dyDescent="0.2">
      <c r="A6" s="133" t="s">
        <v>32</v>
      </c>
      <c r="B6" s="204" t="s">
        <v>96</v>
      </c>
      <c r="C6" s="205"/>
    </row>
    <row r="7" spans="1:6" ht="18.75" customHeight="1" x14ac:dyDescent="0.2">
      <c r="A7" s="133" t="s">
        <v>33</v>
      </c>
      <c r="B7" s="206"/>
      <c r="C7" s="207"/>
    </row>
    <row r="8" spans="1:6" ht="16.5" customHeight="1" x14ac:dyDescent="0.2">
      <c r="A8" s="133" t="s">
        <v>138</v>
      </c>
      <c r="B8" s="208"/>
      <c r="C8" s="207"/>
    </row>
    <row r="9" spans="1:6" ht="18" customHeight="1" x14ac:dyDescent="0.2">
      <c r="A9" s="209" t="s">
        <v>146</v>
      </c>
      <c r="B9" s="211"/>
      <c r="C9" s="207"/>
      <c r="D9" s="96"/>
      <c r="E9" s="96"/>
      <c r="F9" s="97"/>
    </row>
    <row r="10" spans="1:6" ht="18" customHeight="1" x14ac:dyDescent="0.2">
      <c r="A10" s="209"/>
      <c r="B10" s="212" t="str">
        <f>IF(B9="","","tél : "&amp;(LOOKUP(B9,Liste!C$9:C$14,TEXT(telephone,"0#.##.##.##.##"))))&amp;IF(B9="",""," - mail : "&amp;LOOKUP(B9,Liste!C$9:C$14,Mail))</f>
        <v/>
      </c>
      <c r="C10" s="213"/>
      <c r="D10" s="96"/>
      <c r="E10" s="96"/>
      <c r="F10" s="97"/>
    </row>
    <row r="11" spans="1:6" ht="18" customHeight="1" x14ac:dyDescent="0.2">
      <c r="A11" s="210"/>
      <c r="B11" s="211"/>
      <c r="C11" s="207"/>
      <c r="D11" s="96"/>
      <c r="E11" s="96"/>
      <c r="F11" s="97"/>
    </row>
    <row r="12" spans="1:6" ht="18" customHeight="1" x14ac:dyDescent="0.2">
      <c r="A12" s="210"/>
      <c r="B12" s="212" t="str">
        <f>IF(B11="","","tél : "&amp;(LOOKUP(B11,Liste!C$9:C$14,TEXT(telephone,"0#.##.##.##.##"))))&amp;IF(B11="",""," - mail : "&amp;LOOKUP(B11,Liste!C$9:C$14,Mail))</f>
        <v/>
      </c>
      <c r="C12" s="213"/>
    </row>
    <row r="13" spans="1:6" ht="51.75" customHeight="1" x14ac:dyDescent="0.2">
      <c r="A13" s="133" t="s">
        <v>144</v>
      </c>
      <c r="B13" s="200"/>
      <c r="C13" s="201"/>
    </row>
    <row r="14" spans="1:6" ht="25.5" customHeight="1" x14ac:dyDescent="0.2">
      <c r="A14" s="202" t="s">
        <v>1</v>
      </c>
      <c r="B14" s="202"/>
      <c r="C14" s="203"/>
    </row>
    <row r="15" spans="1:6" ht="20.25" customHeight="1" x14ac:dyDescent="0.2">
      <c r="A15" s="106" t="s">
        <v>3</v>
      </c>
      <c r="B15" s="183"/>
      <c r="C15" s="184"/>
    </row>
    <row r="16" spans="1:6" ht="20.25" customHeight="1" x14ac:dyDescent="0.2">
      <c r="A16" s="106" t="s">
        <v>59</v>
      </c>
      <c r="B16" s="183"/>
      <c r="C16" s="184"/>
    </row>
    <row r="17" spans="1:3" ht="20.25" customHeight="1" x14ac:dyDescent="0.2">
      <c r="A17" s="106" t="s">
        <v>124</v>
      </c>
      <c r="B17" s="183"/>
      <c r="C17" s="184"/>
    </row>
    <row r="18" spans="1:3" ht="20.25" customHeight="1" x14ac:dyDescent="0.2">
      <c r="A18" s="106" t="s">
        <v>125</v>
      </c>
      <c r="B18" s="183"/>
      <c r="C18" s="184"/>
    </row>
    <row r="19" spans="1:3" ht="20.25" customHeight="1" x14ac:dyDescent="0.2">
      <c r="A19" s="106" t="s">
        <v>60</v>
      </c>
      <c r="B19" s="199"/>
      <c r="C19" s="184"/>
    </row>
    <row r="20" spans="1:3" ht="20.25" customHeight="1" x14ac:dyDescent="0.2">
      <c r="A20" s="106" t="s">
        <v>61</v>
      </c>
      <c r="B20" s="199"/>
      <c r="C20" s="184"/>
    </row>
    <row r="21" spans="1:3" ht="20.25" customHeight="1" x14ac:dyDescent="0.2">
      <c r="A21" s="106" t="s">
        <v>62</v>
      </c>
      <c r="B21" s="237"/>
      <c r="C21" s="184"/>
    </row>
    <row r="22" spans="1:3" ht="20.25" customHeight="1" x14ac:dyDescent="0.2">
      <c r="A22" s="111" t="s">
        <v>128</v>
      </c>
      <c r="B22" s="184"/>
      <c r="C22" s="184"/>
    </row>
    <row r="23" spans="1:3" ht="20.25" customHeight="1" x14ac:dyDescent="0.2">
      <c r="A23" s="106" t="s">
        <v>12</v>
      </c>
      <c r="B23" s="192"/>
      <c r="C23" s="184"/>
    </row>
    <row r="24" spans="1:3" ht="20.25" customHeight="1" x14ac:dyDescent="0.2">
      <c r="A24" s="106" t="s">
        <v>63</v>
      </c>
      <c r="B24" s="192"/>
      <c r="C24" s="184"/>
    </row>
    <row r="25" spans="1:3" ht="20.25" customHeight="1" x14ac:dyDescent="0.2">
      <c r="A25" s="106" t="s">
        <v>24</v>
      </c>
      <c r="B25" s="192"/>
      <c r="C25" s="184"/>
    </row>
    <row r="26" spans="1:3" ht="26.25" customHeight="1" x14ac:dyDescent="0.2">
      <c r="A26" s="106" t="s">
        <v>64</v>
      </c>
      <c r="B26" s="190"/>
      <c r="C26" s="191"/>
    </row>
    <row r="27" spans="1:3" ht="20.25" customHeight="1" x14ac:dyDescent="0.2">
      <c r="A27" s="106" t="s">
        <v>65</v>
      </c>
      <c r="B27" s="192"/>
      <c r="C27" s="184"/>
    </row>
    <row r="28" spans="1:3" ht="20.25" customHeight="1" x14ac:dyDescent="0.2">
      <c r="A28" s="112" t="s">
        <v>90</v>
      </c>
      <c r="B28" s="193"/>
      <c r="C28" s="184"/>
    </row>
    <row r="29" spans="1:3" s="104" customFormat="1" ht="25.5" customHeight="1" x14ac:dyDescent="0.2">
      <c r="A29" s="194" t="s">
        <v>2</v>
      </c>
      <c r="B29" s="194"/>
      <c r="C29" s="195"/>
    </row>
    <row r="30" spans="1:3" ht="20.25" customHeight="1" x14ac:dyDescent="0.2">
      <c r="A30" s="106" t="s">
        <v>25</v>
      </c>
      <c r="B30" s="192"/>
      <c r="C30" s="184"/>
    </row>
    <row r="31" spans="1:3" ht="20.25" customHeight="1" x14ac:dyDescent="0.2">
      <c r="A31" s="106" t="s">
        <v>147</v>
      </c>
      <c r="B31" s="196"/>
      <c r="C31" s="184"/>
    </row>
    <row r="32" spans="1:3" ht="41.25" customHeight="1" x14ac:dyDescent="0.2">
      <c r="A32" s="106" t="s">
        <v>31</v>
      </c>
      <c r="B32" s="197" t="str">
        <f>B1</f>
        <v>Demande d'autorisation de suppression d'une PUI de l'établissement</v>
      </c>
      <c r="C32" s="198"/>
    </row>
    <row r="33" spans="1:3" s="104" customFormat="1" ht="24.75" customHeight="1" x14ac:dyDescent="0.2">
      <c r="A33" s="194" t="s">
        <v>45</v>
      </c>
      <c r="B33" s="194"/>
      <c r="C33" s="195"/>
    </row>
    <row r="34" spans="1:3" ht="20.25" customHeight="1" x14ac:dyDescent="0.2">
      <c r="A34" s="106" t="s">
        <v>43</v>
      </c>
      <c r="B34" s="192"/>
      <c r="C34" s="184"/>
    </row>
    <row r="35" spans="1:3" ht="20.25" customHeight="1" x14ac:dyDescent="0.2">
      <c r="A35" s="106" t="s">
        <v>18</v>
      </c>
      <c r="B35" s="199"/>
      <c r="C35" s="184"/>
    </row>
    <row r="36" spans="1:3" ht="20.25" customHeight="1" x14ac:dyDescent="0.2">
      <c r="A36" s="106" t="s">
        <v>19</v>
      </c>
      <c r="B36" s="199"/>
      <c r="C36" s="184"/>
    </row>
    <row r="37" spans="1:3" ht="20.25" customHeight="1" x14ac:dyDescent="0.2">
      <c r="A37" s="106" t="s">
        <v>27</v>
      </c>
      <c r="B37" s="192"/>
      <c r="C37" s="184"/>
    </row>
    <row r="38" spans="1:3" ht="20.25" customHeight="1" x14ac:dyDescent="0.2">
      <c r="A38" s="45" t="s">
        <v>20</v>
      </c>
      <c r="B38" s="192"/>
      <c r="C38" s="184"/>
    </row>
    <row r="39" spans="1:3" ht="25.5" x14ac:dyDescent="0.2">
      <c r="A39" s="106" t="s">
        <v>198</v>
      </c>
      <c r="B39" s="192"/>
      <c r="C39" s="184"/>
    </row>
    <row r="40" spans="1:3" ht="20.25" customHeight="1" x14ac:dyDescent="0.2">
      <c r="A40" s="106" t="s">
        <v>199</v>
      </c>
      <c r="B40" s="192"/>
      <c r="C40" s="184"/>
    </row>
    <row r="41" spans="1:3" ht="25.5" x14ac:dyDescent="0.2">
      <c r="A41" s="106" t="s">
        <v>66</v>
      </c>
      <c r="B41" s="192"/>
      <c r="C41" s="184"/>
    </row>
    <row r="42" spans="1:3" s="104" customFormat="1" ht="25.5" x14ac:dyDescent="0.2">
      <c r="A42" s="45" t="s">
        <v>67</v>
      </c>
      <c r="B42" s="238"/>
      <c r="C42" s="193"/>
    </row>
    <row r="43" spans="1:3" ht="20.25" customHeight="1" x14ac:dyDescent="0.2">
      <c r="A43" s="239" t="s">
        <v>34</v>
      </c>
      <c r="B43" s="240"/>
      <c r="C43" s="218"/>
    </row>
    <row r="44" spans="1:3" ht="20.25" customHeight="1" x14ac:dyDescent="0.2">
      <c r="A44" s="106" t="s">
        <v>74</v>
      </c>
      <c r="B44" s="241"/>
      <c r="C44" s="242"/>
    </row>
    <row r="45" spans="1:3" ht="20.25" customHeight="1" x14ac:dyDescent="0.2">
      <c r="A45" s="106" t="s">
        <v>75</v>
      </c>
      <c r="B45" s="241"/>
      <c r="C45" s="242"/>
    </row>
    <row r="46" spans="1:3" ht="20.25" customHeight="1" x14ac:dyDescent="0.2">
      <c r="A46" s="106" t="s">
        <v>13</v>
      </c>
      <c r="B46" s="241"/>
      <c r="C46" s="242"/>
    </row>
    <row r="47" spans="1:3" ht="20.25" customHeight="1" x14ac:dyDescent="0.2">
      <c r="A47" s="106" t="s">
        <v>14</v>
      </c>
      <c r="B47" s="241"/>
      <c r="C47" s="242"/>
    </row>
    <row r="48" spans="1:3" ht="20.25" customHeight="1" x14ac:dyDescent="0.2">
      <c r="A48" s="106" t="s">
        <v>15</v>
      </c>
      <c r="B48" s="241"/>
      <c r="C48" s="242"/>
    </row>
    <row r="49" spans="1:3" ht="20.25" customHeight="1" x14ac:dyDescent="0.2">
      <c r="A49" s="106" t="s">
        <v>68</v>
      </c>
      <c r="B49" s="241"/>
      <c r="C49" s="242"/>
    </row>
    <row r="50" spans="1:3" ht="20.25" customHeight="1" x14ac:dyDescent="0.2">
      <c r="A50" s="106" t="s">
        <v>17</v>
      </c>
      <c r="B50" s="241"/>
      <c r="C50" s="242"/>
    </row>
    <row r="51" spans="1:3" ht="20.25" customHeight="1" x14ac:dyDescent="0.2">
      <c r="A51" s="106" t="s">
        <v>16</v>
      </c>
      <c r="B51" s="241"/>
      <c r="C51" s="242"/>
    </row>
    <row r="52" spans="1:3" ht="20.25" customHeight="1" x14ac:dyDescent="0.2">
      <c r="A52" s="113" t="s">
        <v>26</v>
      </c>
      <c r="B52" s="243">
        <f>SUM(B44:B51)</f>
        <v>0</v>
      </c>
      <c r="C52" s="218"/>
    </row>
    <row r="53" spans="1:3" ht="21.75" customHeight="1" x14ac:dyDescent="0.2">
      <c r="A53" s="54" t="s">
        <v>283</v>
      </c>
      <c r="B53" s="170" t="s">
        <v>284</v>
      </c>
      <c r="C53" s="110" t="s">
        <v>285</v>
      </c>
    </row>
    <row r="54" spans="1:3" s="104" customFormat="1" ht="21.75" customHeight="1" x14ac:dyDescent="0.2">
      <c r="A54" s="176" t="s">
        <v>286</v>
      </c>
      <c r="B54" s="177"/>
      <c r="C54" s="178"/>
    </row>
    <row r="55" spans="1:3" ht="30.75" customHeight="1" x14ac:dyDescent="0.2">
      <c r="A55" s="108" t="s">
        <v>287</v>
      </c>
      <c r="B55" s="159"/>
      <c r="C55" s="171"/>
    </row>
    <row r="56" spans="1:3" ht="21.75" customHeight="1" x14ac:dyDescent="0.2">
      <c r="A56" s="135" t="s">
        <v>288</v>
      </c>
      <c r="B56" s="159"/>
      <c r="C56" s="171"/>
    </row>
    <row r="57" spans="1:3" ht="21.75" customHeight="1" x14ac:dyDescent="0.2">
      <c r="A57" s="135" t="s">
        <v>289</v>
      </c>
      <c r="B57" s="159"/>
      <c r="C57" s="171"/>
    </row>
    <row r="58" spans="1:3" ht="21.75" customHeight="1" x14ac:dyDescent="0.2">
      <c r="A58" s="108" t="s">
        <v>290</v>
      </c>
      <c r="B58" s="159"/>
      <c r="C58" s="171"/>
    </row>
    <row r="59" spans="1:3" s="104" customFormat="1" ht="30.75" customHeight="1" x14ac:dyDescent="0.2">
      <c r="A59" s="172" t="s">
        <v>291</v>
      </c>
      <c r="B59" s="172" t="s">
        <v>292</v>
      </c>
      <c r="C59" s="172" t="s">
        <v>293</v>
      </c>
    </row>
    <row r="60" spans="1:3" ht="30" customHeight="1" x14ac:dyDescent="0.2">
      <c r="A60" s="109" t="s">
        <v>294</v>
      </c>
      <c r="B60" s="159"/>
      <c r="C60" s="171"/>
    </row>
    <row r="61" spans="1:3" ht="51" x14ac:dyDescent="0.2">
      <c r="A61" s="114" t="s">
        <v>207</v>
      </c>
      <c r="B61" s="114" t="s">
        <v>127</v>
      </c>
      <c r="C61" s="110" t="s">
        <v>206</v>
      </c>
    </row>
    <row r="62" spans="1:3" ht="25.5" x14ac:dyDescent="0.2">
      <c r="A62" s="108" t="s">
        <v>269</v>
      </c>
      <c r="B62" s="159"/>
      <c r="C62" s="160"/>
    </row>
    <row r="63" spans="1:3" ht="20.25" customHeight="1" x14ac:dyDescent="0.2">
      <c r="A63" s="108" t="s">
        <v>270</v>
      </c>
      <c r="B63" s="159"/>
      <c r="C63" s="160"/>
    </row>
    <row r="64" spans="1:3" ht="20.25" customHeight="1" x14ac:dyDescent="0.2">
      <c r="A64" s="108" t="s">
        <v>271</v>
      </c>
      <c r="B64" s="159"/>
      <c r="C64" s="160"/>
    </row>
    <row r="65" spans="1:3" ht="38.25" customHeight="1" x14ac:dyDescent="0.2">
      <c r="A65" s="108" t="s">
        <v>272</v>
      </c>
      <c r="B65" s="159"/>
      <c r="C65" s="160"/>
    </row>
    <row r="66" spans="1:3" ht="19.5" customHeight="1" x14ac:dyDescent="0.2">
      <c r="A66" s="108" t="s">
        <v>273</v>
      </c>
      <c r="B66" s="159"/>
      <c r="C66" s="160"/>
    </row>
    <row r="67" spans="1:3" ht="24.75" customHeight="1" x14ac:dyDescent="0.2">
      <c r="A67" s="108" t="s">
        <v>274</v>
      </c>
      <c r="B67" s="159"/>
      <c r="C67" s="160"/>
    </row>
    <row r="68" spans="1:3" ht="38.25" x14ac:dyDescent="0.2">
      <c r="A68" s="108" t="s">
        <v>275</v>
      </c>
      <c r="B68" s="159"/>
      <c r="C68" s="160"/>
    </row>
    <row r="69" spans="1:3" ht="26.25" customHeight="1" x14ac:dyDescent="0.2">
      <c r="A69" s="108" t="s">
        <v>276</v>
      </c>
      <c r="B69" s="159"/>
      <c r="C69" s="160"/>
    </row>
    <row r="70" spans="1:3" ht="27" customHeight="1" x14ac:dyDescent="0.2">
      <c r="A70" s="108" t="s">
        <v>277</v>
      </c>
      <c r="B70" s="159"/>
      <c r="C70" s="160"/>
    </row>
    <row r="71" spans="1:3" ht="20.25" customHeight="1" x14ac:dyDescent="0.2">
      <c r="A71" s="108" t="s">
        <v>278</v>
      </c>
      <c r="B71" s="159"/>
      <c r="C71" s="160"/>
    </row>
    <row r="72" spans="1:3" s="104" customFormat="1" ht="27.75" customHeight="1" x14ac:dyDescent="0.2">
      <c r="A72" s="93" t="s">
        <v>279</v>
      </c>
      <c r="B72" s="161"/>
      <c r="C72" s="160"/>
    </row>
    <row r="73" spans="1:3" ht="28.5" customHeight="1" x14ac:dyDescent="0.2">
      <c r="A73" s="108" t="s">
        <v>280</v>
      </c>
      <c r="B73" s="159"/>
      <c r="C73" s="162"/>
    </row>
    <row r="74" spans="1:3" ht="28.5" customHeight="1" x14ac:dyDescent="0.2">
      <c r="A74" s="109" t="s">
        <v>281</v>
      </c>
      <c r="B74" s="159"/>
      <c r="C74" s="162"/>
    </row>
    <row r="75" spans="1:3" ht="28.5" customHeight="1" x14ac:dyDescent="0.2">
      <c r="A75" s="109" t="s">
        <v>282</v>
      </c>
      <c r="B75" s="159"/>
      <c r="C75" s="163"/>
    </row>
    <row r="76" spans="1:3" s="104" customFormat="1" ht="31.5" customHeight="1" x14ac:dyDescent="0.2">
      <c r="A76" s="54" t="s">
        <v>231</v>
      </c>
      <c r="B76" s="101" t="s">
        <v>208</v>
      </c>
      <c r="C76" s="110" t="s">
        <v>232</v>
      </c>
    </row>
    <row r="77" spans="1:3" ht="56.25" customHeight="1" x14ac:dyDescent="0.2">
      <c r="A77" s="93" t="s">
        <v>233</v>
      </c>
      <c r="B77" s="149"/>
      <c r="C77" s="164"/>
    </row>
    <row r="78" spans="1:3" ht="30.75" customHeight="1" x14ac:dyDescent="0.2">
      <c r="A78" s="93" t="s">
        <v>234</v>
      </c>
      <c r="B78" s="149"/>
      <c r="C78" s="164"/>
    </row>
    <row r="79" spans="1:3" s="104" customFormat="1" ht="82.5" customHeight="1" x14ac:dyDescent="0.2">
      <c r="A79" s="93" t="s">
        <v>235</v>
      </c>
      <c r="B79" s="149"/>
      <c r="C79" s="160"/>
    </row>
    <row r="80" spans="1:3" ht="28.5" customHeight="1" x14ac:dyDescent="0.2">
      <c r="A80" s="102" t="s">
        <v>209</v>
      </c>
      <c r="B80" s="102" t="s">
        <v>210</v>
      </c>
      <c r="C80" s="103"/>
    </row>
    <row r="81" spans="1:3" ht="25.5" customHeight="1" x14ac:dyDescent="0.2">
      <c r="A81" s="93" t="s">
        <v>55</v>
      </c>
      <c r="B81" s="149"/>
      <c r="C81" s="165"/>
    </row>
    <row r="82" spans="1:3" ht="26.25" customHeight="1" x14ac:dyDescent="0.2">
      <c r="A82" s="93" t="s">
        <v>69</v>
      </c>
      <c r="B82" s="149"/>
      <c r="C82" s="165"/>
    </row>
    <row r="83" spans="1:3" ht="20.25" customHeight="1" x14ac:dyDescent="0.2">
      <c r="A83" s="93" t="s">
        <v>177</v>
      </c>
      <c r="B83" s="149"/>
      <c r="C83" s="165"/>
    </row>
    <row r="84" spans="1:3" ht="20.25" customHeight="1" x14ac:dyDescent="0.2">
      <c r="A84" s="61" t="s">
        <v>129</v>
      </c>
      <c r="B84" s="149"/>
      <c r="C84" s="165"/>
    </row>
    <row r="85" spans="1:3" ht="20.25" customHeight="1" x14ac:dyDescent="0.2">
      <c r="A85" s="108" t="s">
        <v>130</v>
      </c>
      <c r="B85" s="149"/>
      <c r="C85" s="165"/>
    </row>
    <row r="86" spans="1:3" ht="20.25" customHeight="1" x14ac:dyDescent="0.2">
      <c r="A86" s="108" t="s">
        <v>131</v>
      </c>
      <c r="B86" s="149"/>
      <c r="C86" s="165"/>
    </row>
    <row r="87" spans="1:3" ht="20.25" customHeight="1" x14ac:dyDescent="0.2">
      <c r="A87" s="108" t="s">
        <v>132</v>
      </c>
      <c r="B87" s="149"/>
      <c r="C87" s="165"/>
    </row>
    <row r="88" spans="1:3" ht="20.25" customHeight="1" x14ac:dyDescent="0.2">
      <c r="A88" s="108" t="s">
        <v>133</v>
      </c>
      <c r="B88" s="149"/>
      <c r="C88" s="165"/>
    </row>
    <row r="89" spans="1:3" ht="30" customHeight="1" x14ac:dyDescent="0.2">
      <c r="A89" s="115" t="s">
        <v>295</v>
      </c>
      <c r="B89" s="185" t="s">
        <v>70</v>
      </c>
      <c r="C89" s="186"/>
    </row>
    <row r="90" spans="1:3" ht="20.25" customHeight="1" x14ac:dyDescent="0.2">
      <c r="A90" s="187"/>
      <c r="B90" s="188"/>
      <c r="C90" s="189"/>
    </row>
    <row r="91" spans="1:3" ht="20.25" customHeight="1" x14ac:dyDescent="0.2">
      <c r="A91" s="188"/>
      <c r="B91" s="188"/>
      <c r="C91" s="189"/>
    </row>
    <row r="92" spans="1:3" ht="20.25" customHeight="1" x14ac:dyDescent="0.2">
      <c r="A92" s="115" t="s">
        <v>44</v>
      </c>
      <c r="B92" s="179" t="s">
        <v>211</v>
      </c>
      <c r="C92" s="180"/>
    </row>
    <row r="93" spans="1:3" ht="25.5" x14ac:dyDescent="0.2">
      <c r="A93" s="106" t="s">
        <v>71</v>
      </c>
      <c r="B93" s="181"/>
      <c r="C93" s="182"/>
    </row>
    <row r="94" spans="1:3" ht="51" x14ac:dyDescent="0.2">
      <c r="A94" s="106" t="s">
        <v>72</v>
      </c>
      <c r="B94" s="187"/>
      <c r="C94" s="189"/>
    </row>
    <row r="95" spans="1:3" ht="38.25" x14ac:dyDescent="0.2">
      <c r="A95" s="106" t="s">
        <v>73</v>
      </c>
      <c r="B95" s="214"/>
      <c r="C95" s="215"/>
    </row>
    <row r="96" spans="1:3" ht="20.25" customHeight="1" x14ac:dyDescent="0.2">
      <c r="A96" s="216" t="s">
        <v>28</v>
      </c>
      <c r="B96" s="217"/>
      <c r="C96" s="218"/>
    </row>
    <row r="97" spans="1:3" ht="20.25" customHeight="1" x14ac:dyDescent="0.2">
      <c r="A97" s="219" t="s">
        <v>29</v>
      </c>
      <c r="B97" s="220"/>
      <c r="C97" s="221"/>
    </row>
    <row r="98" spans="1:3" ht="20.25" customHeight="1" x14ac:dyDescent="0.2">
      <c r="A98" s="222" t="s">
        <v>30</v>
      </c>
      <c r="B98" s="223"/>
      <c r="C98" s="224"/>
    </row>
    <row r="99" spans="1:3" ht="20.25" customHeight="1" x14ac:dyDescent="0.2">
      <c r="A99" s="222" t="s">
        <v>149</v>
      </c>
      <c r="B99" s="223"/>
      <c r="C99" s="224"/>
    </row>
    <row r="100" spans="1:3" ht="20.25" customHeight="1" x14ac:dyDescent="0.2">
      <c r="A100" s="225"/>
      <c r="B100" s="226"/>
      <c r="C100" s="227"/>
    </row>
    <row r="101" spans="1:3" ht="20.25" customHeight="1" x14ac:dyDescent="0.2">
      <c r="A101" s="228" t="s">
        <v>237</v>
      </c>
      <c r="B101" s="220"/>
      <c r="C101" s="221"/>
    </row>
    <row r="102" spans="1:3" ht="66.75" customHeight="1" x14ac:dyDescent="0.2">
      <c r="A102" s="229" t="s">
        <v>236</v>
      </c>
      <c r="B102" s="226"/>
      <c r="C102" s="227"/>
    </row>
  </sheetData>
  <sheetProtection password="C2B6" sheet="1" objects="1" scenarios="1" formatRows="0" selectLockedCells="1"/>
  <mergeCells count="67">
    <mergeCell ref="B52:C52"/>
    <mergeCell ref="B44:C44"/>
    <mergeCell ref="B45:C45"/>
    <mergeCell ref="B46:C46"/>
    <mergeCell ref="B47:C47"/>
    <mergeCell ref="B48:C48"/>
    <mergeCell ref="B42:C42"/>
    <mergeCell ref="A43:C43"/>
    <mergeCell ref="B49:C49"/>
    <mergeCell ref="B50:C50"/>
    <mergeCell ref="B51:C51"/>
    <mergeCell ref="B37:C37"/>
    <mergeCell ref="B38:C38"/>
    <mergeCell ref="B39:C39"/>
    <mergeCell ref="B40:C40"/>
    <mergeCell ref="B41:C41"/>
    <mergeCell ref="A99:C99"/>
    <mergeCell ref="A100:C100"/>
    <mergeCell ref="A101:C101"/>
    <mergeCell ref="A102:C102"/>
    <mergeCell ref="B1:C1"/>
    <mergeCell ref="B2:C2"/>
    <mergeCell ref="B3:C3"/>
    <mergeCell ref="A4:C4"/>
    <mergeCell ref="A5:C5"/>
    <mergeCell ref="B19:C19"/>
    <mergeCell ref="B20:C20"/>
    <mergeCell ref="B21:C21"/>
    <mergeCell ref="B22:C22"/>
    <mergeCell ref="B23:C23"/>
    <mergeCell ref="B24:C24"/>
    <mergeCell ref="B25:C25"/>
    <mergeCell ref="B94:C94"/>
    <mergeCell ref="B95:C95"/>
    <mergeCell ref="A96:C96"/>
    <mergeCell ref="A97:C97"/>
    <mergeCell ref="A98:C98"/>
    <mergeCell ref="B6:C6"/>
    <mergeCell ref="B7:C7"/>
    <mergeCell ref="B8:C8"/>
    <mergeCell ref="A9:A12"/>
    <mergeCell ref="B9:C9"/>
    <mergeCell ref="B10:C10"/>
    <mergeCell ref="B11:C11"/>
    <mergeCell ref="B12:C12"/>
    <mergeCell ref="B36:C36"/>
    <mergeCell ref="B13:C13"/>
    <mergeCell ref="A14:C14"/>
    <mergeCell ref="B15:C15"/>
    <mergeCell ref="B16:C16"/>
    <mergeCell ref="B17:C17"/>
    <mergeCell ref="A54:C54"/>
    <mergeCell ref="B92:C92"/>
    <mergeCell ref="B93:C93"/>
    <mergeCell ref="B18:C18"/>
    <mergeCell ref="B89:C89"/>
    <mergeCell ref="A90:C91"/>
    <mergeCell ref="B26:C26"/>
    <mergeCell ref="B27:C27"/>
    <mergeCell ref="B28:C28"/>
    <mergeCell ref="A29:C29"/>
    <mergeCell ref="B30:C30"/>
    <mergeCell ref="B31:C31"/>
    <mergeCell ref="B32:C32"/>
    <mergeCell ref="A33:C33"/>
    <mergeCell ref="B34:C34"/>
    <mergeCell ref="B35:C35"/>
  </mergeCells>
  <phoneticPr fontId="15" type="noConversion"/>
  <dataValidations count="9">
    <dataValidation type="list" allowBlank="1" showInputMessage="1" showErrorMessage="1" sqref="D1:E1">
      <formula1>"Demande d'autorisation de création, Demande d'autorisation de modification, Demande d'autorisation de transfert"</formula1>
    </dataValidation>
    <dataValidation type="list" allowBlank="1" showInputMessage="1" showErrorMessage="1" sqref="D10:F10">
      <formula1>Inspecteur</formula1>
    </dataValidation>
    <dataValidation allowBlank="1" showInputMessage="1" showErrorMessage="1" promptTitle="Pour le compte d'une autre PUI" prompt="Préciser la ou les activités et les établissements concernés" sqref="C74:C75"/>
    <dataValidation type="list" allowBlank="1" showInputMessage="1" showErrorMessage="1" promptTitle="A remplir par l'ARS" prompt="_x000a_Les éléments figurants dans ce pavé bleu-ciel seront complétés par le pharmacien inspecteur lors de l'instruction du dossier." sqref="A6:A13 B9:C12">
      <formula1>Inspecteur</formula1>
    </dataValidation>
    <dataValidation allowBlank="1" showInputMessage="1" showErrorMessage="1" prompt="préciser _x000a_- les formes pharmaceutiques_x000a_- les opérations réalisées (fabrication, conditionnement)" sqref="A68"/>
    <dataValidation allowBlank="1" showInputMessage="1" showErrorMessage="1" prompt="Préciser_x000a_les formes pharmaceutiques" sqref="A66"/>
    <dataValidation allowBlank="1" showInputMessage="1" showErrorMessage="1" promptTitle="Précisions attendues" prompt="Nature du besoin - Durée estimée - Etablissement concerné" sqref="C58"/>
    <dataValidation allowBlank="1" showInputMessage="1" showErrorMessage="1" promptTitle="Situations exceptionnelles" prompt="La durée de l'autorisation du DGARS ne peut excéder un an." sqref="A58"/>
    <dataValidation allowBlank="1" showInputMessage="1" showErrorMessage="1" promptTitle="A remplir par l'ARS" prompt="_x000a_Les éléments figurants dans ce pavé bleu-ciel seront complétés par le pharmacien inspecteur lors de l'instruction du dossier." sqref="B6:C8 B13:C13"/>
  </dataValidations>
  <hyperlinks>
    <hyperlink ref="A22" r:id="rId1"/>
    <hyperlink ref="A28" r:id="rId2" display="Statut"/>
  </hyperlinks>
  <printOptions horizontalCentered="1"/>
  <pageMargins left="0.55118110236220474" right="0.43307086614173229" top="0.51181102362204722" bottom="0.91" header="0.19685039370078741" footer="0.27559055118110237"/>
  <pageSetup paperSize="9" scale="78" orientation="portrait" horizontalDpi="150" verticalDpi="150" r:id="rId3"/>
  <headerFooter alignWithMargins="0">
    <oddHeader>&amp;R&amp;F</oddHeader>
    <oddFooter>&amp;LDemande d'autorisation de création
de modification ou de transfert d'une PUI&amp;CFR/PUI/709 - Version 5
Applicable le : 1 juin 2010&amp;R&amp;P sur &amp;N</oddFooter>
  </headerFooter>
  <rowBreaks count="2" manualBreakCount="2">
    <brk id="60" max="2" man="1"/>
    <brk id="95" max="2" man="1"/>
  </rowBreaks>
  <drawing r:id="rId4"/>
  <legacyDrawing r:id="rId5"/>
  <extLst>
    <ext xmlns:x14="http://schemas.microsoft.com/office/spreadsheetml/2009/9/main" uri="{CCE6A557-97BC-4b89-ADB6-D9C93CAAB3DF}">
      <x14:dataValidations xmlns:xm="http://schemas.microsoft.com/office/excel/2006/main" count="1">
        <x14:dataValidation type="list" allowBlank="1" showInputMessage="1" showErrorMessage="1">
          <x14:formula1>
            <xm:f>Liste!$G$22:$G$23</xm:f>
          </x14:formula1>
          <xm:sqref>D3:E3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rgb="FF0000FF"/>
    <pageSetUpPr fitToPage="1"/>
  </sheetPr>
  <dimension ref="A1:AB46"/>
  <sheetViews>
    <sheetView view="pageBreakPreview" zoomScaleNormal="75" zoomScaleSheetLayoutView="100" workbookViewId="0">
      <pane ySplit="2" topLeftCell="A3" activePane="bottomLeft" state="frozen"/>
      <selection activeCell="A22" sqref="A22"/>
      <selection pane="bottomLeft" activeCell="G15" sqref="G15"/>
    </sheetView>
  </sheetViews>
  <sheetFormatPr baseColWidth="10" defaultRowHeight="12.75" x14ac:dyDescent="0.2"/>
  <cols>
    <col min="1" max="1" width="18.28515625" style="44" customWidth="1"/>
    <col min="2" max="5" width="2" style="32" customWidth="1"/>
    <col min="6" max="7" width="63.5703125" style="32" customWidth="1"/>
    <col min="8" max="8" width="12.85546875" style="33" customWidth="1"/>
    <col min="9" max="9" width="62.5703125" style="32" customWidth="1"/>
    <col min="10" max="10" width="11.42578125" style="37" hidden="1" customWidth="1"/>
    <col min="11" max="15" width="11.42578125" style="43" hidden="1" customWidth="1"/>
    <col min="16" max="17" width="11.42578125" style="43" customWidth="1"/>
    <col min="18" max="16384" width="11.42578125" style="43"/>
  </cols>
  <sheetData>
    <row r="1" spans="1:28" ht="22.5" customHeight="1" x14ac:dyDescent="0.2">
      <c r="A1" s="44" t="s">
        <v>173</v>
      </c>
      <c r="B1" s="245" t="str">
        <f>Renseignements!B15&amp;" / "&amp;Renseignements!B16</f>
        <v xml:space="preserve"> / </v>
      </c>
      <c r="C1" s="246"/>
      <c r="D1" s="246"/>
      <c r="E1" s="246"/>
      <c r="F1" s="246"/>
      <c r="G1" s="246"/>
      <c r="H1" s="246"/>
      <c r="I1" s="246"/>
    </row>
    <row r="2" spans="1:28" s="37" customFormat="1" ht="51.75" customHeight="1" x14ac:dyDescent="0.2">
      <c r="A2" s="125" t="s">
        <v>28</v>
      </c>
      <c r="B2" s="244" t="s">
        <v>47</v>
      </c>
      <c r="C2" s="244"/>
      <c r="D2" s="244"/>
      <c r="E2" s="244"/>
      <c r="F2" s="125" t="s">
        <v>4</v>
      </c>
      <c r="G2" s="169" t="s">
        <v>296</v>
      </c>
      <c r="H2" s="125" t="s">
        <v>46</v>
      </c>
      <c r="I2" s="125" t="s">
        <v>5</v>
      </c>
      <c r="J2" s="37" t="s">
        <v>79</v>
      </c>
      <c r="K2" s="37" t="s">
        <v>192</v>
      </c>
      <c r="L2" s="37" t="s">
        <v>40</v>
      </c>
      <c r="M2" s="37" t="s">
        <v>193</v>
      </c>
      <c r="N2" s="37" t="s">
        <v>194</v>
      </c>
      <c r="O2" s="33" t="s">
        <v>195</v>
      </c>
    </row>
    <row r="3" spans="1:28" s="38" customFormat="1" ht="20.25" customHeight="1" x14ac:dyDescent="0.2">
      <c r="A3" s="120"/>
      <c r="B3" s="121"/>
      <c r="C3" s="121"/>
      <c r="D3" s="121"/>
      <c r="E3" s="121"/>
      <c r="F3" s="122" t="s">
        <v>248</v>
      </c>
      <c r="G3" s="122"/>
      <c r="H3" s="123"/>
      <c r="I3" s="124"/>
      <c r="J3" s="46"/>
    </row>
    <row r="4" spans="1:28" s="39" customFormat="1" ht="20.25" customHeight="1" x14ac:dyDescent="0.2">
      <c r="A4" s="126"/>
      <c r="B4" s="127" t="s">
        <v>6</v>
      </c>
      <c r="C4" s="127">
        <v>1</v>
      </c>
      <c r="D4" s="127"/>
      <c r="E4" s="127"/>
      <c r="F4" s="128" t="s">
        <v>55</v>
      </c>
      <c r="G4" s="128"/>
      <c r="H4" s="129"/>
      <c r="I4" s="130"/>
      <c r="J4" s="47"/>
    </row>
    <row r="5" spans="1:28" s="40" customFormat="1" ht="25.5" x14ac:dyDescent="0.2">
      <c r="A5" s="98" t="s">
        <v>200</v>
      </c>
      <c r="B5" s="84" t="s">
        <v>6</v>
      </c>
      <c r="C5" s="84">
        <v>1</v>
      </c>
      <c r="D5" s="84">
        <v>1</v>
      </c>
      <c r="E5" s="84"/>
      <c r="F5" s="85" t="s">
        <v>54</v>
      </c>
      <c r="G5" s="137"/>
      <c r="H5" s="137"/>
      <c r="I5" s="137"/>
      <c r="J5" s="48" t="str">
        <f>IF(H5="","",IF(OR(H5="E",H5="E Majeur",H5="E Critique",H5="Rem."),"N","X"))</f>
        <v/>
      </c>
      <c r="K5" s="40" t="str">
        <f>B5&amp;C5&amp;D5&amp;E5</f>
        <v>A11</v>
      </c>
    </row>
    <row r="6" spans="1:28" s="41" customFormat="1" ht="25.5" x14ac:dyDescent="0.2">
      <c r="A6" s="99" t="s">
        <v>7</v>
      </c>
      <c r="B6" s="5" t="s">
        <v>6</v>
      </c>
      <c r="C6" s="5">
        <v>1</v>
      </c>
      <c r="D6" s="5">
        <v>2</v>
      </c>
      <c r="E6" s="5"/>
      <c r="F6" s="7" t="s">
        <v>91</v>
      </c>
      <c r="G6" s="137"/>
      <c r="H6" s="137"/>
      <c r="I6" s="166"/>
      <c r="J6" s="48" t="str">
        <f t="shared" ref="J6:J15" si="0">IF(H6="","",IF(OR(H6="E",H6="E Majeur",H6="E Critique",H6="Rem."),"N","X"))</f>
        <v/>
      </c>
      <c r="K6" s="40" t="str">
        <f t="shared" ref="K6:K15" si="1">B6&amp;C6&amp;D6&amp;E6</f>
        <v>A12</v>
      </c>
      <c r="L6" s="40"/>
      <c r="M6" s="40"/>
      <c r="N6" s="40"/>
      <c r="O6" s="40"/>
      <c r="P6" s="40"/>
      <c r="Q6" s="40"/>
      <c r="R6" s="40"/>
      <c r="S6" s="40"/>
      <c r="T6" s="40"/>
      <c r="U6" s="40"/>
      <c r="V6" s="40"/>
      <c r="W6" s="40"/>
      <c r="X6" s="40"/>
      <c r="Y6" s="40"/>
      <c r="Z6" s="40"/>
      <c r="AA6" s="40"/>
      <c r="AB6" s="40"/>
    </row>
    <row r="7" spans="1:28" s="41" customFormat="1" ht="24.75" customHeight="1" x14ac:dyDescent="0.2">
      <c r="A7" s="99" t="s">
        <v>201</v>
      </c>
      <c r="B7" s="5" t="s">
        <v>6</v>
      </c>
      <c r="C7" s="5">
        <v>1</v>
      </c>
      <c r="D7" s="5">
        <v>3</v>
      </c>
      <c r="E7" s="5"/>
      <c r="F7" s="7" t="s">
        <v>76</v>
      </c>
      <c r="G7" s="137"/>
      <c r="H7" s="137"/>
      <c r="I7" s="166"/>
      <c r="J7" s="48" t="str">
        <f t="shared" si="0"/>
        <v/>
      </c>
      <c r="K7" s="40" t="str">
        <f t="shared" si="1"/>
        <v>A13</v>
      </c>
      <c r="L7" s="40"/>
      <c r="M7" s="40"/>
      <c r="N7" s="40"/>
      <c r="O7" s="40"/>
      <c r="P7" s="40"/>
      <c r="Q7" s="40"/>
      <c r="R7" s="40"/>
      <c r="S7" s="40"/>
      <c r="T7" s="40"/>
      <c r="U7" s="40"/>
      <c r="V7" s="40"/>
      <c r="W7" s="40"/>
      <c r="X7" s="40"/>
      <c r="Y7" s="40"/>
      <c r="Z7" s="40"/>
      <c r="AA7" s="40"/>
      <c r="AB7" s="40"/>
    </row>
    <row r="8" spans="1:28" s="40" customFormat="1" ht="25.5" x14ac:dyDescent="0.2">
      <c r="A8" s="99" t="s">
        <v>202</v>
      </c>
      <c r="B8" s="5" t="s">
        <v>6</v>
      </c>
      <c r="C8" s="5">
        <v>1</v>
      </c>
      <c r="D8" s="5">
        <v>4</v>
      </c>
      <c r="E8" s="5"/>
      <c r="F8" s="7" t="s">
        <v>53</v>
      </c>
      <c r="G8" s="137"/>
      <c r="H8" s="137"/>
      <c r="I8" s="166"/>
      <c r="J8" s="48" t="str">
        <f t="shared" si="0"/>
        <v/>
      </c>
      <c r="K8" s="40" t="str">
        <f t="shared" si="1"/>
        <v>A14</v>
      </c>
    </row>
    <row r="9" spans="1:28" s="40" customFormat="1" ht="51" x14ac:dyDescent="0.2">
      <c r="A9" s="100" t="s">
        <v>203</v>
      </c>
      <c r="B9" s="82" t="s">
        <v>6</v>
      </c>
      <c r="C9" s="82">
        <v>1</v>
      </c>
      <c r="D9" s="82">
        <v>5</v>
      </c>
      <c r="E9" s="82"/>
      <c r="F9" s="83" t="s">
        <v>52</v>
      </c>
      <c r="G9" s="173"/>
      <c r="H9" s="137"/>
      <c r="I9" s="150"/>
      <c r="J9" s="48" t="str">
        <f t="shared" si="0"/>
        <v/>
      </c>
      <c r="K9" s="40" t="str">
        <f t="shared" si="1"/>
        <v>A15</v>
      </c>
    </row>
    <row r="10" spans="1:28" s="39" customFormat="1" ht="20.25" customHeight="1" x14ac:dyDescent="0.2">
      <c r="A10" s="118"/>
      <c r="B10" s="116" t="s">
        <v>6</v>
      </c>
      <c r="C10" s="116">
        <v>2</v>
      </c>
      <c r="D10" s="116"/>
      <c r="E10" s="116"/>
      <c r="F10" s="117" t="s">
        <v>51</v>
      </c>
      <c r="G10" s="117"/>
      <c r="H10" s="151"/>
      <c r="I10" s="152"/>
      <c r="J10" s="48" t="str">
        <f t="shared" si="0"/>
        <v/>
      </c>
      <c r="K10" s="40" t="str">
        <f t="shared" si="1"/>
        <v>A2</v>
      </c>
    </row>
    <row r="11" spans="1:28" s="41" customFormat="1" ht="25.5" x14ac:dyDescent="0.2">
      <c r="A11" s="98" t="s">
        <v>7</v>
      </c>
      <c r="B11" s="84" t="s">
        <v>6</v>
      </c>
      <c r="C11" s="84">
        <v>2</v>
      </c>
      <c r="D11" s="84">
        <v>1</v>
      </c>
      <c r="E11" s="84"/>
      <c r="F11" s="85" t="s">
        <v>91</v>
      </c>
      <c r="G11" s="137"/>
      <c r="H11" s="137"/>
      <c r="I11" s="137"/>
      <c r="J11" s="48" t="str">
        <f t="shared" si="0"/>
        <v/>
      </c>
      <c r="K11" s="40" t="str">
        <f t="shared" si="1"/>
        <v>A21</v>
      </c>
      <c r="L11" s="40"/>
      <c r="M11" s="40"/>
      <c r="N11" s="40"/>
      <c r="O11" s="40"/>
      <c r="P11" s="40"/>
      <c r="Q11" s="40"/>
      <c r="R11" s="40"/>
      <c r="S11" s="40"/>
      <c r="T11" s="40"/>
      <c r="U11" s="40"/>
      <c r="V11" s="40"/>
      <c r="W11" s="40"/>
      <c r="X11" s="40"/>
      <c r="Y11" s="40"/>
      <c r="Z11" s="40"/>
      <c r="AA11" s="40"/>
      <c r="AB11" s="40"/>
    </row>
    <row r="12" spans="1:28" s="41" customFormat="1" ht="38.25" x14ac:dyDescent="0.2">
      <c r="A12" s="100" t="s">
        <v>204</v>
      </c>
      <c r="B12" s="82" t="s">
        <v>6</v>
      </c>
      <c r="C12" s="82">
        <v>2</v>
      </c>
      <c r="D12" s="82">
        <v>2</v>
      </c>
      <c r="E12" s="82"/>
      <c r="F12" s="83" t="s">
        <v>212</v>
      </c>
      <c r="G12" s="173"/>
      <c r="H12" s="137"/>
      <c r="I12" s="150"/>
      <c r="J12" s="48" t="str">
        <f t="shared" si="0"/>
        <v/>
      </c>
      <c r="K12" s="40" t="str">
        <f t="shared" si="1"/>
        <v>A22</v>
      </c>
      <c r="L12" s="40"/>
      <c r="M12" s="40"/>
      <c r="N12" s="40"/>
      <c r="O12" s="40"/>
      <c r="P12" s="40"/>
      <c r="Q12" s="40"/>
      <c r="R12" s="40"/>
      <c r="S12" s="40"/>
      <c r="T12" s="40"/>
      <c r="U12" s="40"/>
      <c r="V12" s="40"/>
      <c r="W12" s="40"/>
      <c r="X12" s="40"/>
      <c r="Y12" s="40"/>
      <c r="Z12" s="40"/>
      <c r="AA12" s="40"/>
      <c r="AB12" s="40"/>
    </row>
    <row r="13" spans="1:28" s="42" customFormat="1" ht="20.25" customHeight="1" x14ac:dyDescent="0.2">
      <c r="A13" s="119"/>
      <c r="B13" s="116" t="s">
        <v>6</v>
      </c>
      <c r="C13" s="116">
        <v>3</v>
      </c>
      <c r="D13" s="116"/>
      <c r="E13" s="116"/>
      <c r="F13" s="117" t="s">
        <v>58</v>
      </c>
      <c r="G13" s="117"/>
      <c r="H13" s="151"/>
      <c r="I13" s="153"/>
      <c r="J13" s="48" t="str">
        <f t="shared" si="0"/>
        <v/>
      </c>
      <c r="K13" s="40" t="str">
        <f t="shared" si="1"/>
        <v>A3</v>
      </c>
    </row>
    <row r="14" spans="1:28" ht="20.25" customHeight="1" x14ac:dyDescent="0.2">
      <c r="A14" s="98" t="s">
        <v>8</v>
      </c>
      <c r="B14" s="84" t="s">
        <v>6</v>
      </c>
      <c r="C14" s="84">
        <v>3</v>
      </c>
      <c r="D14" s="84">
        <v>1</v>
      </c>
      <c r="E14" s="84"/>
      <c r="F14" s="88" t="s">
        <v>56</v>
      </c>
      <c r="G14" s="154"/>
      <c r="H14" s="137"/>
      <c r="I14" s="154"/>
      <c r="J14" s="48" t="str">
        <f t="shared" si="0"/>
        <v/>
      </c>
      <c r="K14" s="40" t="str">
        <f t="shared" si="1"/>
        <v>A31</v>
      </c>
      <c r="L14" s="40"/>
      <c r="M14" s="40"/>
      <c r="N14" s="40"/>
      <c r="O14" s="40"/>
      <c r="P14" s="40"/>
      <c r="Q14" s="40"/>
      <c r="R14" s="40"/>
      <c r="S14" s="40"/>
      <c r="T14" s="40"/>
      <c r="U14" s="40"/>
      <c r="V14" s="40"/>
      <c r="W14" s="40"/>
      <c r="X14" s="40"/>
      <c r="Y14" s="40"/>
      <c r="Z14" s="40"/>
      <c r="AA14" s="40"/>
      <c r="AB14" s="40"/>
    </row>
    <row r="15" spans="1:28" ht="51" x14ac:dyDescent="0.2">
      <c r="A15" s="99" t="s">
        <v>22</v>
      </c>
      <c r="B15" s="5" t="s">
        <v>6</v>
      </c>
      <c r="C15" s="5">
        <v>3</v>
      </c>
      <c r="D15" s="5">
        <v>2</v>
      </c>
      <c r="E15" s="5"/>
      <c r="F15" s="7" t="s">
        <v>57</v>
      </c>
      <c r="G15" s="137"/>
      <c r="H15" s="137"/>
      <c r="I15" s="167"/>
      <c r="J15" s="48" t="str">
        <f t="shared" si="0"/>
        <v/>
      </c>
      <c r="K15" s="40" t="str">
        <f t="shared" si="1"/>
        <v>A32</v>
      </c>
      <c r="L15" s="40"/>
      <c r="M15" s="40"/>
      <c r="N15" s="40"/>
      <c r="O15" s="40"/>
      <c r="P15" s="40"/>
      <c r="Q15" s="40"/>
      <c r="R15" s="40"/>
      <c r="S15" s="40"/>
      <c r="T15" s="40"/>
      <c r="U15" s="40"/>
      <c r="V15" s="40"/>
      <c r="W15" s="40"/>
      <c r="X15" s="40"/>
      <c r="Y15" s="40"/>
      <c r="Z15" s="40"/>
      <c r="AA15" s="40"/>
      <c r="AB15" s="40"/>
    </row>
    <row r="16" spans="1:28" s="38" customFormat="1" ht="20.25" customHeight="1" x14ac:dyDescent="0.2">
      <c r="A16" s="89"/>
      <c r="B16" s="90"/>
      <c r="C16" s="90"/>
      <c r="D16" s="90"/>
      <c r="E16" s="90"/>
      <c r="F16" s="91" t="s">
        <v>238</v>
      </c>
      <c r="G16" s="91"/>
      <c r="H16" s="155"/>
      <c r="I16" s="156"/>
      <c r="J16" s="46"/>
    </row>
    <row r="17" spans="1:28" s="39" customFormat="1" ht="20.25" customHeight="1" x14ac:dyDescent="0.2">
      <c r="A17" s="92"/>
      <c r="B17" s="86" t="s">
        <v>23</v>
      </c>
      <c r="C17" s="86">
        <v>1</v>
      </c>
      <c r="D17" s="86"/>
      <c r="E17" s="86"/>
      <c r="F17" s="87" t="s">
        <v>239</v>
      </c>
      <c r="G17" s="87"/>
      <c r="H17" s="157"/>
      <c r="I17" s="158"/>
      <c r="J17" s="47"/>
    </row>
    <row r="18" spans="1:28" ht="26.25" customHeight="1" x14ac:dyDescent="0.2">
      <c r="A18" s="99" t="s">
        <v>243</v>
      </c>
      <c r="B18" s="105" t="s">
        <v>23</v>
      </c>
      <c r="C18" s="105">
        <v>1</v>
      </c>
      <c r="D18" s="105">
        <v>1</v>
      </c>
      <c r="E18" s="105">
        <v>0</v>
      </c>
      <c r="F18" s="93" t="s">
        <v>240</v>
      </c>
      <c r="G18" s="137"/>
      <c r="H18" s="137"/>
      <c r="I18" s="167"/>
      <c r="J18" s="48" t="str">
        <f t="shared" ref="J18" si="2">IF(H18="","",IF(OR(H18="E",H18="E Majeur",H18="E Critique",H18="Rem."),"N","X"))</f>
        <v/>
      </c>
      <c r="K18" s="40" t="str">
        <f t="shared" ref="K18:K33" si="3">B18&amp;C18&amp;D18&amp;E18</f>
        <v>B110</v>
      </c>
      <c r="L18" s="40"/>
      <c r="M18" s="40"/>
      <c r="N18" s="40"/>
      <c r="O18" s="40"/>
      <c r="P18" s="40"/>
      <c r="Q18" s="40"/>
      <c r="R18" s="40"/>
      <c r="S18" s="40"/>
      <c r="T18" s="40"/>
      <c r="U18" s="40"/>
      <c r="V18" s="40"/>
      <c r="W18" s="40"/>
      <c r="X18" s="40"/>
      <c r="Y18" s="40"/>
      <c r="Z18" s="40"/>
      <c r="AA18" s="40"/>
      <c r="AB18" s="40"/>
    </row>
    <row r="19" spans="1:28" ht="29.25" customHeight="1" x14ac:dyDescent="0.2">
      <c r="A19" s="99" t="s">
        <v>243</v>
      </c>
      <c r="B19" s="105" t="s">
        <v>23</v>
      </c>
      <c r="C19" s="105">
        <v>1</v>
      </c>
      <c r="D19" s="105">
        <v>1</v>
      </c>
      <c r="E19" s="105">
        <v>1</v>
      </c>
      <c r="F19" s="108" t="s">
        <v>241</v>
      </c>
      <c r="G19" s="154"/>
      <c r="H19" s="137"/>
      <c r="I19" s="168"/>
      <c r="K19" s="40" t="str">
        <f t="shared" si="3"/>
        <v>B111</v>
      </c>
    </row>
    <row r="20" spans="1:28" ht="29.25" customHeight="1" x14ac:dyDescent="0.2">
      <c r="A20" s="99" t="s">
        <v>243</v>
      </c>
      <c r="B20" s="105" t="s">
        <v>23</v>
      </c>
      <c r="C20" s="105">
        <v>1</v>
      </c>
      <c r="D20" s="105">
        <v>1</v>
      </c>
      <c r="E20" s="105">
        <v>2</v>
      </c>
      <c r="F20" s="108" t="s">
        <v>242</v>
      </c>
      <c r="G20" s="154"/>
      <c r="H20" s="137"/>
      <c r="I20" s="168"/>
      <c r="K20" s="40" t="str">
        <f t="shared" si="3"/>
        <v>B112</v>
      </c>
    </row>
    <row r="21" spans="1:28" ht="29.25" customHeight="1" x14ac:dyDescent="0.2">
      <c r="A21" s="99" t="s">
        <v>243</v>
      </c>
      <c r="B21" s="105" t="s">
        <v>23</v>
      </c>
      <c r="C21" s="105">
        <v>1</v>
      </c>
      <c r="D21" s="105">
        <v>1</v>
      </c>
      <c r="E21" s="105">
        <v>3</v>
      </c>
      <c r="F21" s="108" t="s">
        <v>255</v>
      </c>
      <c r="G21" s="154"/>
      <c r="H21" s="137"/>
      <c r="I21" s="168"/>
      <c r="K21" s="40" t="str">
        <f t="shared" si="3"/>
        <v>B113</v>
      </c>
    </row>
    <row r="22" spans="1:28" ht="38.25" x14ac:dyDescent="0.2">
      <c r="A22" s="99" t="s">
        <v>243</v>
      </c>
      <c r="B22" s="105" t="s">
        <v>23</v>
      </c>
      <c r="C22" s="105">
        <v>1</v>
      </c>
      <c r="D22" s="105">
        <v>1</v>
      </c>
      <c r="E22" s="105">
        <v>4</v>
      </c>
      <c r="F22" s="108" t="s">
        <v>256</v>
      </c>
      <c r="G22" s="154"/>
      <c r="H22" s="137"/>
      <c r="I22" s="168"/>
      <c r="K22" s="40" t="str">
        <f t="shared" si="3"/>
        <v>B114</v>
      </c>
    </row>
    <row r="23" spans="1:28" ht="32.25" customHeight="1" x14ac:dyDescent="0.2">
      <c r="A23" s="99" t="s">
        <v>254</v>
      </c>
      <c r="B23" s="105" t="s">
        <v>23</v>
      </c>
      <c r="C23" s="105">
        <v>1</v>
      </c>
      <c r="D23" s="105">
        <v>1</v>
      </c>
      <c r="E23" s="105">
        <v>5</v>
      </c>
      <c r="F23" s="108" t="s">
        <v>257</v>
      </c>
      <c r="G23" s="154"/>
      <c r="H23" s="137"/>
      <c r="I23" s="168"/>
      <c r="K23" s="40" t="str">
        <f t="shared" si="3"/>
        <v>B115</v>
      </c>
    </row>
    <row r="24" spans="1:28" s="39" customFormat="1" ht="20.25" customHeight="1" x14ac:dyDescent="0.2">
      <c r="A24" s="92"/>
      <c r="B24" s="86" t="s">
        <v>23</v>
      </c>
      <c r="C24" s="86">
        <v>2</v>
      </c>
      <c r="D24" s="86"/>
      <c r="E24" s="86"/>
      <c r="F24" s="87" t="s">
        <v>244</v>
      </c>
      <c r="G24" s="87"/>
      <c r="H24" s="157"/>
      <c r="I24" s="158"/>
      <c r="J24" s="47"/>
      <c r="K24" s="40" t="str">
        <f t="shared" si="3"/>
        <v>B2</v>
      </c>
    </row>
    <row r="25" spans="1:28" ht="29.25" customHeight="1" x14ac:dyDescent="0.2">
      <c r="A25" s="99" t="s">
        <v>243</v>
      </c>
      <c r="B25" s="105" t="s">
        <v>23</v>
      </c>
      <c r="C25" s="105">
        <v>2</v>
      </c>
      <c r="D25" s="105">
        <v>1</v>
      </c>
      <c r="E25" s="105">
        <v>0</v>
      </c>
      <c r="F25" s="108" t="s">
        <v>245</v>
      </c>
      <c r="G25" s="154"/>
      <c r="H25" s="137"/>
      <c r="I25" s="168"/>
      <c r="K25" s="40" t="str">
        <f t="shared" si="3"/>
        <v>B210</v>
      </c>
    </row>
    <row r="26" spans="1:28" ht="29.25" customHeight="1" x14ac:dyDescent="0.2">
      <c r="A26" s="99" t="s">
        <v>243</v>
      </c>
      <c r="B26" s="105" t="s">
        <v>23</v>
      </c>
      <c r="C26" s="105">
        <v>2</v>
      </c>
      <c r="D26" s="105">
        <v>1</v>
      </c>
      <c r="E26" s="105">
        <v>1</v>
      </c>
      <c r="F26" s="108" t="s">
        <v>246</v>
      </c>
      <c r="G26" s="154"/>
      <c r="H26" s="137"/>
      <c r="I26" s="168"/>
      <c r="K26" s="40" t="str">
        <f t="shared" si="3"/>
        <v>B211</v>
      </c>
    </row>
    <row r="27" spans="1:28" ht="29.25" customHeight="1" x14ac:dyDescent="0.2">
      <c r="A27" s="99" t="s">
        <v>243</v>
      </c>
      <c r="B27" s="105" t="s">
        <v>23</v>
      </c>
      <c r="C27" s="105">
        <v>2</v>
      </c>
      <c r="D27" s="105">
        <v>1</v>
      </c>
      <c r="E27" s="105">
        <v>2</v>
      </c>
      <c r="F27" s="108" t="s">
        <v>247</v>
      </c>
      <c r="G27" s="154"/>
      <c r="H27" s="137"/>
      <c r="I27" s="168"/>
      <c r="K27" s="40" t="str">
        <f t="shared" si="3"/>
        <v>B212</v>
      </c>
    </row>
    <row r="28" spans="1:28" ht="38.25" x14ac:dyDescent="0.2">
      <c r="A28" s="99" t="s">
        <v>243</v>
      </c>
      <c r="B28" s="105" t="s">
        <v>23</v>
      </c>
      <c r="C28" s="105">
        <v>2</v>
      </c>
      <c r="D28" s="105">
        <v>1</v>
      </c>
      <c r="E28" s="105">
        <v>3</v>
      </c>
      <c r="F28" s="108" t="s">
        <v>265</v>
      </c>
      <c r="G28" s="154"/>
      <c r="H28" s="137"/>
      <c r="I28" s="168"/>
      <c r="K28" s="40" t="str">
        <f t="shared" si="3"/>
        <v>B213</v>
      </c>
    </row>
    <row r="29" spans="1:28" s="39" customFormat="1" ht="20.25" customHeight="1" x14ac:dyDescent="0.2">
      <c r="A29" s="92"/>
      <c r="B29" s="86" t="s">
        <v>23</v>
      </c>
      <c r="C29" s="86">
        <v>3</v>
      </c>
      <c r="D29" s="86"/>
      <c r="E29" s="86"/>
      <c r="F29" s="87" t="s">
        <v>249</v>
      </c>
      <c r="G29" s="87"/>
      <c r="H29" s="157"/>
      <c r="I29" s="158"/>
      <c r="J29" s="47"/>
      <c r="K29" s="40" t="str">
        <f t="shared" si="3"/>
        <v>B3</v>
      </c>
    </row>
    <row r="30" spans="1:28" ht="29.25" customHeight="1" x14ac:dyDescent="0.2">
      <c r="A30" s="99" t="s">
        <v>243</v>
      </c>
      <c r="B30" s="105" t="s">
        <v>23</v>
      </c>
      <c r="C30" s="105">
        <v>3</v>
      </c>
      <c r="D30" s="105">
        <v>1</v>
      </c>
      <c r="E30" s="105">
        <v>0</v>
      </c>
      <c r="F30" s="108" t="s">
        <v>250</v>
      </c>
      <c r="G30" s="154"/>
      <c r="H30" s="137"/>
      <c r="I30" s="168"/>
      <c r="K30" s="40" t="str">
        <f t="shared" si="3"/>
        <v>B310</v>
      </c>
    </row>
    <row r="31" spans="1:28" ht="29.25" customHeight="1" x14ac:dyDescent="0.2">
      <c r="A31" s="99" t="s">
        <v>243</v>
      </c>
      <c r="B31" s="105" t="s">
        <v>23</v>
      </c>
      <c r="C31" s="105">
        <v>3</v>
      </c>
      <c r="D31" s="105">
        <v>1</v>
      </c>
      <c r="E31" s="105">
        <v>1</v>
      </c>
      <c r="F31" s="108" t="s">
        <v>251</v>
      </c>
      <c r="G31" s="154"/>
      <c r="H31" s="137"/>
      <c r="I31" s="168"/>
      <c r="K31" s="40" t="str">
        <f t="shared" si="3"/>
        <v>B311</v>
      </c>
    </row>
    <row r="32" spans="1:28" ht="29.25" customHeight="1" x14ac:dyDescent="0.2">
      <c r="A32" s="99" t="s">
        <v>243</v>
      </c>
      <c r="B32" s="105" t="s">
        <v>23</v>
      </c>
      <c r="C32" s="105">
        <v>3</v>
      </c>
      <c r="D32" s="105">
        <v>1</v>
      </c>
      <c r="E32" s="105">
        <v>2</v>
      </c>
      <c r="F32" s="108" t="s">
        <v>253</v>
      </c>
      <c r="G32" s="154"/>
      <c r="H32" s="137"/>
      <c r="I32" s="168"/>
      <c r="K32" s="40" t="str">
        <f t="shared" si="3"/>
        <v>B312</v>
      </c>
    </row>
    <row r="33" spans="1:11" ht="38.25" x14ac:dyDescent="0.2">
      <c r="A33" s="99" t="s">
        <v>243</v>
      </c>
      <c r="B33" s="105" t="s">
        <v>23</v>
      </c>
      <c r="C33" s="105">
        <v>3</v>
      </c>
      <c r="D33" s="105">
        <v>1</v>
      </c>
      <c r="E33" s="105">
        <v>3</v>
      </c>
      <c r="F33" s="108" t="s">
        <v>252</v>
      </c>
      <c r="G33" s="154"/>
      <c r="H33" s="137"/>
      <c r="I33" s="168"/>
      <c r="K33" s="40" t="str">
        <f t="shared" si="3"/>
        <v>B313</v>
      </c>
    </row>
    <row r="34" spans="1:11" ht="29.25" customHeight="1" x14ac:dyDescent="0.2"/>
    <row r="35" spans="1:11" ht="29.25" customHeight="1" x14ac:dyDescent="0.2"/>
    <row r="36" spans="1:11" ht="29.25" customHeight="1" x14ac:dyDescent="0.2"/>
    <row r="37" spans="1:11" ht="29.25" customHeight="1" x14ac:dyDescent="0.2"/>
    <row r="38" spans="1:11" ht="29.25" customHeight="1" x14ac:dyDescent="0.2"/>
    <row r="39" spans="1:11" ht="29.25" customHeight="1" x14ac:dyDescent="0.2"/>
    <row r="40" spans="1:11" ht="29.25" customHeight="1" x14ac:dyDescent="0.2"/>
    <row r="41" spans="1:11" ht="29.25" customHeight="1" x14ac:dyDescent="0.2"/>
    <row r="42" spans="1:11" ht="29.25" customHeight="1" x14ac:dyDescent="0.2"/>
    <row r="43" spans="1:11" ht="29.25" customHeight="1" x14ac:dyDescent="0.2"/>
    <row r="44" spans="1:11" ht="29.25" customHeight="1" x14ac:dyDescent="0.2"/>
    <row r="45" spans="1:11" ht="29.25" customHeight="1" x14ac:dyDescent="0.2"/>
    <row r="46" spans="1:11" ht="29.25" customHeight="1" x14ac:dyDescent="0.2"/>
  </sheetData>
  <sheetProtection password="C2B6" sheet="1" objects="1" scenarios="1" formatRows="0" selectLockedCells="1"/>
  <mergeCells count="2">
    <mergeCell ref="B2:E2"/>
    <mergeCell ref="B1:I1"/>
  </mergeCells>
  <phoneticPr fontId="15" type="noConversion"/>
  <conditionalFormatting sqref="H2:H4 H34:H65448">
    <cfRule type="cellIs" dxfId="32" priority="87" stopIfTrue="1" operator="equal">
      <formula>"A"</formula>
    </cfRule>
    <cfRule type="cellIs" dxfId="31" priority="88" stopIfTrue="1" operator="equal">
      <formula>"NC"</formula>
    </cfRule>
    <cfRule type="cellIs" dxfId="30" priority="89" stopIfTrue="1" operator="equal">
      <formula>"NR"</formula>
    </cfRule>
  </conditionalFormatting>
  <conditionalFormatting sqref="H16">
    <cfRule type="cellIs" dxfId="29" priority="52" stopIfTrue="1" operator="equal">
      <formula>"A"</formula>
    </cfRule>
    <cfRule type="cellIs" dxfId="28" priority="53" stopIfTrue="1" operator="equal">
      <formula>"NC"</formula>
    </cfRule>
    <cfRule type="cellIs" dxfId="27" priority="54" stopIfTrue="1" operator="equal">
      <formula>"NR"</formula>
    </cfRule>
  </conditionalFormatting>
  <conditionalFormatting sqref="H17">
    <cfRule type="cellIs" dxfId="26" priority="49" stopIfTrue="1" operator="equal">
      <formula>"A"</formula>
    </cfRule>
    <cfRule type="cellIs" dxfId="25" priority="50" stopIfTrue="1" operator="equal">
      <formula>"NC"</formula>
    </cfRule>
    <cfRule type="cellIs" dxfId="24" priority="51" stopIfTrue="1" operator="equal">
      <formula>"NR"</formula>
    </cfRule>
  </conditionalFormatting>
  <conditionalFormatting sqref="H24">
    <cfRule type="cellIs" dxfId="23" priority="43" stopIfTrue="1" operator="equal">
      <formula>"A"</formula>
    </cfRule>
    <cfRule type="cellIs" dxfId="22" priority="44" stopIfTrue="1" operator="equal">
      <formula>"NC"</formula>
    </cfRule>
    <cfRule type="cellIs" dxfId="21" priority="45" stopIfTrue="1" operator="equal">
      <formula>"NR"</formula>
    </cfRule>
  </conditionalFormatting>
  <conditionalFormatting sqref="H29">
    <cfRule type="cellIs" dxfId="20" priority="28" stopIfTrue="1" operator="equal">
      <formula>"A"</formula>
    </cfRule>
    <cfRule type="cellIs" dxfId="19" priority="29" stopIfTrue="1" operator="equal">
      <formula>"NC"</formula>
    </cfRule>
    <cfRule type="cellIs" dxfId="18" priority="30" stopIfTrue="1" operator="equal">
      <formula>"NR"</formula>
    </cfRule>
  </conditionalFormatting>
  <conditionalFormatting sqref="H5">
    <cfRule type="expression" dxfId="17" priority="4">
      <formula>H5="Non renseigné"</formula>
    </cfRule>
    <cfRule type="expression" dxfId="16" priority="5">
      <formula>H5="Rem."</formula>
    </cfRule>
    <cfRule type="expression" dxfId="15" priority="6">
      <formula>H5="Satisfaisant"</formula>
    </cfRule>
  </conditionalFormatting>
  <conditionalFormatting sqref="H30:H33 H25:H28 H18:H23 H14:H15 H11:H12 H6:H9">
    <cfRule type="expression" dxfId="14" priority="1">
      <formula>H6="Non renseigné"</formula>
    </cfRule>
    <cfRule type="expression" dxfId="13" priority="2">
      <formula>H6="Rem."</formula>
    </cfRule>
    <cfRule type="expression" dxfId="12" priority="3">
      <formula>H6="Satisfaisant"</formula>
    </cfRule>
  </conditionalFormatting>
  <pageMargins left="0.17" right="0.16" top="0.56999999999999995" bottom="0.62" header="0.41" footer="0.16"/>
  <pageSetup paperSize="9" scale="64" fitToHeight="0" orientation="landscape" r:id="rId1"/>
  <headerFooter alignWithMargins="0">
    <oddHeader>&amp;R&amp;F</oddHeader>
    <oddFooter>&amp;LDemande d'autorisation de création,
de modification ou de transfert&amp;C&amp;8FR/PUI/709 - version 5
Applicable le : 1 juin 2010&amp;R&amp;8page &amp;P sur &amp;N</oddFooter>
  </headerFooter>
  <rowBreaks count="2" manualBreakCount="2">
    <brk id="12" max="7" man="1"/>
    <brk id="28"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Liste!$A$1:$A$4</xm:f>
          </x14:formula1>
          <xm:sqref>H5:H9 H11:H12 H14:H15 H18:H23 H25:H28 H30:H33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4">
    <pageSetUpPr fitToPage="1"/>
  </sheetPr>
  <dimension ref="A1:N21"/>
  <sheetViews>
    <sheetView view="pageBreakPreview" zoomScaleNormal="75" zoomScaleSheetLayoutView="100" workbookViewId="0">
      <pane ySplit="2" topLeftCell="A3" activePane="bottomLeft" state="frozen"/>
      <selection activeCell="A22" sqref="A22"/>
      <selection pane="bottomLeft" activeCell="F12" sqref="F12"/>
    </sheetView>
  </sheetViews>
  <sheetFormatPr baseColWidth="10" defaultRowHeight="12.75" x14ac:dyDescent="0.2"/>
  <cols>
    <col min="1" max="1" width="16" style="16" customWidth="1"/>
    <col min="2" max="2" width="2.28515625" style="4" bestFit="1" customWidth="1"/>
    <col min="3" max="3" width="2.85546875" style="4" bestFit="1" customWidth="1"/>
    <col min="4" max="4" width="3.140625" style="4" bestFit="1" customWidth="1"/>
    <col min="5" max="5" width="2.85546875" style="4" bestFit="1" customWidth="1"/>
    <col min="6" max="6" width="58.42578125" style="15" customWidth="1"/>
    <col min="7" max="7" width="4.5703125" style="11" customWidth="1"/>
    <col min="8" max="8" width="40.7109375" style="4" customWidth="1"/>
    <col min="9" max="16384" width="11.42578125" style="3"/>
  </cols>
  <sheetData>
    <row r="1" spans="1:14" ht="27.75" customHeight="1" x14ac:dyDescent="0.2">
      <c r="A1" s="250" t="s">
        <v>81</v>
      </c>
      <c r="B1" s="250"/>
      <c r="C1" s="250"/>
      <c r="D1" s="250"/>
      <c r="E1" s="250"/>
      <c r="F1" s="250"/>
      <c r="G1" s="33"/>
      <c r="H1" s="32"/>
      <c r="I1" s="31"/>
    </row>
    <row r="2" spans="1:14" s="6" customFormat="1" ht="54.75" customHeight="1" x14ac:dyDescent="0.2">
      <c r="A2" s="19" t="s">
        <v>28</v>
      </c>
      <c r="B2" s="247" t="s">
        <v>47</v>
      </c>
      <c r="C2" s="248"/>
      <c r="D2" s="248"/>
      <c r="E2" s="249"/>
      <c r="F2" s="14" t="s">
        <v>4</v>
      </c>
      <c r="G2" s="13" t="s">
        <v>46</v>
      </c>
      <c r="H2" s="12" t="s">
        <v>5</v>
      </c>
      <c r="I2" s="6" t="s">
        <v>9</v>
      </c>
      <c r="J2" s="6" t="s">
        <v>6</v>
      </c>
      <c r="K2" s="6" t="s">
        <v>77</v>
      </c>
      <c r="L2" s="6" t="s">
        <v>78</v>
      </c>
      <c r="M2" s="6" t="s">
        <v>79</v>
      </c>
      <c r="N2" s="6" t="s">
        <v>80</v>
      </c>
    </row>
    <row r="3" spans="1:14" s="29" customFormat="1" ht="51.75" customHeight="1" x14ac:dyDescent="0.2">
      <c r="A3" s="22"/>
      <c r="B3" s="23"/>
      <c r="C3" s="24"/>
      <c r="D3" s="24"/>
      <c r="E3" s="25"/>
      <c r="F3" s="26"/>
      <c r="G3" s="27"/>
      <c r="H3" s="30" t="s">
        <v>89</v>
      </c>
    </row>
    <row r="4" spans="1:14" s="29" customFormat="1" ht="28.5" customHeight="1" x14ac:dyDescent="0.2">
      <c r="A4" s="22"/>
      <c r="B4" s="23"/>
      <c r="C4" s="24"/>
      <c r="D4" s="24"/>
      <c r="E4" s="25"/>
      <c r="F4" s="26" t="s">
        <v>35</v>
      </c>
      <c r="G4" s="27"/>
      <c r="H4" s="30" t="s">
        <v>82</v>
      </c>
    </row>
    <row r="5" spans="1:14" s="2" customFormat="1" ht="23.25" customHeight="1" x14ac:dyDescent="0.2">
      <c r="A5" s="18"/>
      <c r="B5" s="23"/>
      <c r="C5" s="24"/>
      <c r="D5" s="24"/>
      <c r="E5" s="25"/>
      <c r="F5" s="30"/>
      <c r="G5" s="17"/>
      <c r="H5" s="30"/>
    </row>
    <row r="6" spans="1:14" s="29" customFormat="1" ht="28.5" customHeight="1" x14ac:dyDescent="0.2">
      <c r="A6" s="22"/>
      <c r="B6" s="23"/>
      <c r="C6" s="24"/>
      <c r="D6" s="24"/>
      <c r="E6" s="25"/>
      <c r="F6" s="26" t="s">
        <v>21</v>
      </c>
      <c r="G6" s="27"/>
      <c r="H6" s="30" t="s">
        <v>83</v>
      </c>
    </row>
    <row r="7" spans="1:14" s="2" customFormat="1" ht="28.5" customHeight="1" x14ac:dyDescent="0.2">
      <c r="A7" s="18"/>
      <c r="B7" s="23"/>
      <c r="C7" s="24"/>
      <c r="D7" s="24"/>
      <c r="E7" s="25"/>
      <c r="F7" s="30"/>
      <c r="G7" s="17"/>
      <c r="H7" s="30"/>
    </row>
    <row r="8" spans="1:14" s="29" customFormat="1" ht="28.5" customHeight="1" x14ac:dyDescent="0.2">
      <c r="A8" s="22"/>
      <c r="B8" s="23"/>
      <c r="C8" s="24"/>
      <c r="D8" s="24"/>
      <c r="E8" s="25"/>
      <c r="F8" s="26" t="s">
        <v>36</v>
      </c>
      <c r="G8" s="27"/>
      <c r="H8" s="30" t="s">
        <v>84</v>
      </c>
    </row>
    <row r="9" spans="1:14" s="2" customFormat="1" ht="24.75" customHeight="1" x14ac:dyDescent="0.2">
      <c r="A9" s="18"/>
      <c r="B9" s="23"/>
      <c r="C9" s="24"/>
      <c r="D9" s="24"/>
      <c r="E9" s="25"/>
      <c r="F9" s="30"/>
      <c r="G9" s="17"/>
      <c r="H9" s="30"/>
    </row>
    <row r="10" spans="1:14" s="29" customFormat="1" ht="28.5" customHeight="1" x14ac:dyDescent="0.2">
      <c r="A10" s="22"/>
      <c r="B10" s="23"/>
      <c r="C10" s="24"/>
      <c r="D10" s="24"/>
      <c r="E10" s="25"/>
      <c r="F10" s="26" t="s">
        <v>37</v>
      </c>
      <c r="G10" s="27"/>
      <c r="H10" s="28"/>
    </row>
    <row r="11" spans="1:14" s="2" customFormat="1" x14ac:dyDescent="0.2">
      <c r="A11" s="18"/>
      <c r="B11" s="23"/>
      <c r="C11" s="24"/>
      <c r="D11" s="24"/>
      <c r="E11" s="25"/>
      <c r="F11" s="30"/>
      <c r="G11" s="17"/>
      <c r="H11" s="30"/>
    </row>
    <row r="12" spans="1:14" s="29" customFormat="1" ht="28.5" customHeight="1" x14ac:dyDescent="0.2">
      <c r="A12" s="22"/>
      <c r="B12" s="23"/>
      <c r="C12" s="24"/>
      <c r="D12" s="24"/>
      <c r="E12" s="25"/>
      <c r="F12" s="26" t="s">
        <v>0</v>
      </c>
      <c r="G12" s="27"/>
      <c r="H12" s="28"/>
    </row>
    <row r="13" spans="1:14" s="2" customFormat="1" x14ac:dyDescent="0.2">
      <c r="A13" s="18"/>
      <c r="B13" s="23"/>
      <c r="C13" s="24"/>
      <c r="D13" s="24"/>
      <c r="E13" s="25"/>
      <c r="F13" s="30"/>
      <c r="G13" s="17"/>
      <c r="H13" s="30"/>
    </row>
    <row r="14" spans="1:14" s="29" customFormat="1" ht="28.5" customHeight="1" x14ac:dyDescent="0.2">
      <c r="A14" s="22"/>
      <c r="B14" s="23"/>
      <c r="C14" s="24"/>
      <c r="D14" s="24"/>
      <c r="E14" s="25"/>
      <c r="F14" s="26" t="s">
        <v>38</v>
      </c>
      <c r="G14" s="27"/>
      <c r="H14" s="30" t="s">
        <v>85</v>
      </c>
    </row>
    <row r="15" spans="1:14" s="2" customFormat="1" ht="27" customHeight="1" x14ac:dyDescent="0.2">
      <c r="A15" s="18"/>
      <c r="B15" s="23"/>
      <c r="C15" s="24"/>
      <c r="D15" s="24"/>
      <c r="E15" s="25"/>
      <c r="F15" s="30"/>
      <c r="G15" s="17"/>
      <c r="H15" s="30"/>
    </row>
    <row r="16" spans="1:14" s="29" customFormat="1" ht="28.5" customHeight="1" x14ac:dyDescent="0.2">
      <c r="A16" s="22"/>
      <c r="B16" s="23"/>
      <c r="C16" s="24"/>
      <c r="D16" s="24"/>
      <c r="E16" s="25"/>
      <c r="F16" s="26" t="s">
        <v>41</v>
      </c>
      <c r="G16" s="27"/>
      <c r="H16" s="30" t="s">
        <v>86</v>
      </c>
    </row>
    <row r="17" spans="1:8" s="2" customFormat="1" ht="28.5" customHeight="1" x14ac:dyDescent="0.2">
      <c r="A17" s="18"/>
      <c r="B17" s="23"/>
      <c r="C17" s="24"/>
      <c r="D17" s="24"/>
      <c r="E17" s="25"/>
      <c r="F17" s="30"/>
      <c r="G17" s="17"/>
      <c r="H17" s="30"/>
    </row>
    <row r="18" spans="1:8" s="29" customFormat="1" ht="40.5" customHeight="1" x14ac:dyDescent="0.2">
      <c r="A18" s="22"/>
      <c r="B18" s="23"/>
      <c r="C18" s="24"/>
      <c r="D18" s="24"/>
      <c r="E18" s="25"/>
      <c r="F18" s="26" t="s">
        <v>42</v>
      </c>
      <c r="G18" s="27"/>
      <c r="H18" s="30" t="s">
        <v>87</v>
      </c>
    </row>
    <row r="19" spans="1:8" s="2" customFormat="1" ht="23.25" customHeight="1" x14ac:dyDescent="0.2">
      <c r="A19" s="18"/>
      <c r="B19" s="23"/>
      <c r="C19" s="24"/>
      <c r="D19" s="24"/>
      <c r="E19" s="25"/>
      <c r="F19" s="30"/>
      <c r="G19" s="17"/>
      <c r="H19" s="30"/>
    </row>
    <row r="20" spans="1:8" s="29" customFormat="1" ht="28.5" customHeight="1" x14ac:dyDescent="0.2">
      <c r="A20" s="22"/>
      <c r="B20" s="23"/>
      <c r="C20" s="24"/>
      <c r="D20" s="24"/>
      <c r="E20" s="25"/>
      <c r="F20" s="26" t="s">
        <v>39</v>
      </c>
      <c r="G20" s="27"/>
      <c r="H20" s="30" t="s">
        <v>88</v>
      </c>
    </row>
    <row r="21" spans="1:8" s="2" customFormat="1" ht="27" customHeight="1" x14ac:dyDescent="0.2">
      <c r="A21" s="18"/>
      <c r="B21" s="23"/>
      <c r="C21" s="24"/>
      <c r="D21" s="24"/>
      <c r="E21" s="25"/>
      <c r="F21" s="30"/>
      <c r="G21" s="17"/>
      <c r="H21" s="30"/>
    </row>
  </sheetData>
  <mergeCells count="2">
    <mergeCell ref="B2:E2"/>
    <mergeCell ref="A1:F1"/>
  </mergeCells>
  <phoneticPr fontId="15" type="noConversion"/>
  <conditionalFormatting sqref="G1:G1048576">
    <cfRule type="cellIs" dxfId="11" priority="1" stopIfTrue="1" operator="equal">
      <formula>"A"</formula>
    </cfRule>
    <cfRule type="cellIs" dxfId="10" priority="2" stopIfTrue="1" operator="equal">
      <formula>"NC"</formula>
    </cfRule>
    <cfRule type="cellIs" dxfId="9" priority="3" stopIfTrue="1" operator="equal">
      <formula>"NR"</formula>
    </cfRule>
  </conditionalFormatting>
  <dataValidations count="1">
    <dataValidation type="list" allowBlank="1" showInputMessage="1" showErrorMessage="1" sqref="G5 G17 G15 G13 G11 G9 G7">
      <formula1>$I$2:$N$2</formula1>
    </dataValidation>
  </dataValidations>
  <pageMargins left="0.17" right="0.16" top="0.18" bottom="0.62" header="0.19" footer="0.16"/>
  <pageSetup paperSize="9" fitToHeight="0" orientation="landscape" r:id="rId1"/>
  <headerFooter alignWithMargins="0">
    <oddHeader>&amp;R&amp;F</oddHeader>
    <oddFooter>&amp;L&amp;8Demande d'autorisation de création,
de modification ou de transfert de PUI&amp;C&amp;8FR/PUI/709 - version 5
Applicable le : 1 juin 2010&amp;R&amp;8page &amp;P sur &amp;N</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
    <tabColor rgb="FF0000FF"/>
  </sheetPr>
  <dimension ref="A1:G40"/>
  <sheetViews>
    <sheetView view="pageBreakPreview" zoomScaleNormal="100" zoomScaleSheetLayoutView="100" workbookViewId="0">
      <selection activeCell="A11" sqref="A11:B11"/>
    </sheetView>
  </sheetViews>
  <sheetFormatPr baseColWidth="10" defaultRowHeight="14.25" x14ac:dyDescent="0.2"/>
  <cols>
    <col min="1" max="1" width="15.5703125" style="56" customWidth="1"/>
    <col min="2" max="5" width="11.42578125" style="56"/>
    <col min="6" max="6" width="13.5703125" style="56" customWidth="1"/>
    <col min="7" max="16384" width="11.42578125" style="56"/>
  </cols>
  <sheetData>
    <row r="1" spans="1:7" x14ac:dyDescent="0.2">
      <c r="A1" s="257" t="s">
        <v>50</v>
      </c>
      <c r="B1" s="231"/>
      <c r="C1" s="231"/>
      <c r="D1" s="231"/>
      <c r="E1" s="231"/>
      <c r="F1" s="231"/>
      <c r="G1" s="231"/>
    </row>
    <row r="2" spans="1:7" ht="20.25" customHeight="1" x14ac:dyDescent="0.2">
      <c r="A2" s="60" t="s">
        <v>150</v>
      </c>
      <c r="B2" s="258">
        <f>Renseignements!B15</f>
        <v>0</v>
      </c>
      <c r="C2" s="258"/>
      <c r="D2" s="258"/>
      <c r="E2" s="258"/>
      <c r="F2" s="258"/>
      <c r="G2" s="258"/>
    </row>
    <row r="3" spans="1:7" ht="20.25" customHeight="1" x14ac:dyDescent="0.2">
      <c r="A3" s="60" t="s">
        <v>151</v>
      </c>
      <c r="B3" s="255" t="str">
        <f>Renseignements!B16&amp;" - "&amp;Renseignements!B17&amp;" - "&amp;Renseignements!B18</f>
        <v xml:space="preserve"> -  - </v>
      </c>
      <c r="C3" s="255"/>
      <c r="D3" s="255"/>
      <c r="E3" s="255"/>
      <c r="F3" s="255"/>
      <c r="G3" s="255"/>
    </row>
    <row r="4" spans="1:7" ht="20.25" customHeight="1" x14ac:dyDescent="0.2">
      <c r="A4" s="60" t="s">
        <v>152</v>
      </c>
      <c r="B4" s="61" t="str">
        <f>Renseignements!B6</f>
        <v>M</v>
      </c>
      <c r="C4" s="61" t="s">
        <v>126</v>
      </c>
      <c r="D4" s="259" t="str">
        <f>IF(Renseignements!B8="","",Renseignements!B8)</f>
        <v/>
      </c>
      <c r="E4" s="259"/>
      <c r="F4" s="259"/>
      <c r="G4" s="259"/>
    </row>
    <row r="5" spans="1:7" ht="20.25" customHeight="1" x14ac:dyDescent="0.2">
      <c r="A5" s="260" t="s">
        <v>153</v>
      </c>
      <c r="B5" s="255"/>
      <c r="C5" s="252" t="s">
        <v>262</v>
      </c>
      <c r="D5" s="252"/>
      <c r="E5" s="252"/>
      <c r="F5" s="252"/>
      <c r="G5" s="61">
        <f>Liste!E28</f>
        <v>0</v>
      </c>
    </row>
    <row r="6" spans="1:7" ht="20.25" customHeight="1" x14ac:dyDescent="0.2">
      <c r="A6" s="255"/>
      <c r="B6" s="255"/>
      <c r="C6" s="253" t="s">
        <v>263</v>
      </c>
      <c r="D6" s="253"/>
      <c r="E6" s="253"/>
      <c r="F6" s="253"/>
      <c r="G6" s="61">
        <f>Liste!E25</f>
        <v>0</v>
      </c>
    </row>
    <row r="7" spans="1:7" ht="20.25" customHeight="1" x14ac:dyDescent="0.2">
      <c r="A7" s="255"/>
      <c r="B7" s="255"/>
      <c r="C7" s="254" t="s">
        <v>264</v>
      </c>
      <c r="D7" s="254"/>
      <c r="E7" s="254"/>
      <c r="F7" s="254"/>
      <c r="G7" s="61">
        <f>Liste!E26</f>
        <v>0</v>
      </c>
    </row>
    <row r="8" spans="1:7" ht="20.25" customHeight="1" x14ac:dyDescent="0.2">
      <c r="A8" s="255"/>
      <c r="B8" s="255"/>
      <c r="C8" s="255" t="s">
        <v>261</v>
      </c>
      <c r="D8" s="255"/>
      <c r="E8" s="255"/>
      <c r="F8" s="255"/>
      <c r="G8" s="61">
        <f>Liste!E27</f>
        <v>0</v>
      </c>
    </row>
    <row r="9" spans="1:7" x14ac:dyDescent="0.2">
      <c r="A9" s="58"/>
      <c r="B9" s="58"/>
      <c r="C9" s="58"/>
      <c r="D9" s="58"/>
      <c r="E9" s="58"/>
      <c r="F9" s="58"/>
      <c r="G9" s="62"/>
    </row>
    <row r="10" spans="1:7" x14ac:dyDescent="0.2">
      <c r="A10" s="58" t="s">
        <v>154</v>
      </c>
      <c r="B10" s="58"/>
      <c r="C10" s="58"/>
      <c r="D10" s="58"/>
      <c r="E10" s="58"/>
      <c r="F10" s="58"/>
      <c r="G10" s="62"/>
    </row>
    <row r="11" spans="1:7" s="147" customFormat="1" x14ac:dyDescent="0.2">
      <c r="A11" s="143"/>
      <c r="B11" s="143"/>
      <c r="C11" s="144"/>
      <c r="D11" s="145"/>
      <c r="E11" s="145"/>
      <c r="F11" s="145"/>
      <c r="G11" s="146"/>
    </row>
    <row r="12" spans="1:7" s="147" customFormat="1" x14ac:dyDescent="0.2">
      <c r="A12" s="143"/>
      <c r="B12" s="143"/>
      <c r="C12" s="144"/>
      <c r="D12" s="145"/>
      <c r="E12" s="145"/>
      <c r="F12" s="145"/>
      <c r="G12" s="146"/>
    </row>
    <row r="13" spans="1:7" s="147" customFormat="1" x14ac:dyDescent="0.2">
      <c r="A13" s="143"/>
      <c r="B13" s="143"/>
      <c r="C13" s="144"/>
      <c r="D13" s="145"/>
      <c r="E13" s="145"/>
      <c r="F13" s="145"/>
      <c r="G13" s="146"/>
    </row>
    <row r="14" spans="1:7" s="147" customFormat="1" x14ac:dyDescent="0.2">
      <c r="A14" s="143"/>
      <c r="B14" s="143"/>
      <c r="C14" s="144"/>
      <c r="D14" s="145"/>
      <c r="E14" s="145"/>
      <c r="F14" s="145"/>
      <c r="G14" s="146"/>
    </row>
    <row r="15" spans="1:7" s="147" customFormat="1" x14ac:dyDescent="0.2">
      <c r="A15" s="143"/>
      <c r="B15" s="143"/>
      <c r="C15" s="144"/>
      <c r="D15" s="145"/>
      <c r="E15" s="145"/>
      <c r="F15" s="145"/>
      <c r="G15" s="146"/>
    </row>
    <row r="16" spans="1:7" s="147" customFormat="1" x14ac:dyDescent="0.2">
      <c r="A16" s="143"/>
      <c r="B16" s="143"/>
      <c r="C16" s="144"/>
      <c r="D16" s="145"/>
      <c r="E16" s="145"/>
      <c r="F16" s="145"/>
      <c r="G16" s="146"/>
    </row>
    <row r="17" spans="1:7" s="147" customFormat="1" x14ac:dyDescent="0.2">
      <c r="A17" s="143"/>
      <c r="B17" s="143"/>
      <c r="C17" s="144"/>
      <c r="D17" s="145"/>
      <c r="E17" s="145"/>
      <c r="F17" s="145"/>
      <c r="G17" s="146"/>
    </row>
    <row r="18" spans="1:7" s="147" customFormat="1" x14ac:dyDescent="0.2">
      <c r="A18" s="143"/>
      <c r="B18" s="143"/>
      <c r="C18" s="144"/>
      <c r="D18" s="145"/>
      <c r="E18" s="145"/>
      <c r="F18" s="145"/>
      <c r="G18" s="146"/>
    </row>
    <row r="19" spans="1:7" s="147" customFormat="1" x14ac:dyDescent="0.2">
      <c r="A19" s="143"/>
      <c r="B19" s="143"/>
      <c r="C19" s="144"/>
      <c r="D19" s="145"/>
      <c r="E19" s="145"/>
      <c r="F19" s="145"/>
      <c r="G19" s="146"/>
    </row>
    <row r="20" spans="1:7" s="147" customFormat="1" x14ac:dyDescent="0.2">
      <c r="A20" s="143"/>
      <c r="B20" s="143"/>
      <c r="C20" s="144"/>
      <c r="D20" s="145"/>
      <c r="E20" s="145"/>
      <c r="F20" s="145"/>
      <c r="G20" s="146"/>
    </row>
    <row r="21" spans="1:7" s="147" customFormat="1" x14ac:dyDescent="0.2">
      <c r="A21" s="143"/>
      <c r="B21" s="143"/>
      <c r="C21" s="144"/>
      <c r="D21" s="145"/>
      <c r="E21" s="145"/>
      <c r="F21" s="145"/>
      <c r="G21" s="146"/>
    </row>
    <row r="22" spans="1:7" s="147" customFormat="1" x14ac:dyDescent="0.2">
      <c r="A22" s="143"/>
      <c r="B22" s="143"/>
      <c r="C22" s="144"/>
      <c r="D22" s="145"/>
      <c r="E22" s="145"/>
      <c r="F22" s="145"/>
      <c r="G22" s="146"/>
    </row>
    <row r="23" spans="1:7" s="147" customFormat="1" x14ac:dyDescent="0.2">
      <c r="A23" s="143"/>
      <c r="B23" s="143"/>
      <c r="C23" s="144"/>
      <c r="D23" s="145"/>
      <c r="E23" s="145"/>
      <c r="F23" s="145"/>
      <c r="G23" s="146"/>
    </row>
    <row r="24" spans="1:7" s="147" customFormat="1" x14ac:dyDescent="0.2">
      <c r="A24" s="143"/>
      <c r="B24" s="143"/>
      <c r="C24" s="144"/>
      <c r="D24" s="145"/>
      <c r="E24" s="145"/>
      <c r="F24" s="145"/>
      <c r="G24" s="146"/>
    </row>
    <row r="25" spans="1:7" s="147" customFormat="1" x14ac:dyDescent="0.2">
      <c r="A25" s="143"/>
      <c r="B25" s="143"/>
      <c r="C25" s="144"/>
      <c r="D25" s="145"/>
      <c r="E25" s="145"/>
      <c r="F25" s="145"/>
      <c r="G25" s="146"/>
    </row>
    <row r="26" spans="1:7" s="147" customFormat="1" x14ac:dyDescent="0.2">
      <c r="A26" s="143"/>
      <c r="B26" s="143"/>
      <c r="C26" s="144"/>
      <c r="D26" s="145"/>
      <c r="E26" s="145"/>
      <c r="F26" s="145"/>
      <c r="G26" s="146"/>
    </row>
    <row r="27" spans="1:7" s="147" customFormat="1" x14ac:dyDescent="0.2">
      <c r="A27" s="143"/>
      <c r="B27" s="143"/>
      <c r="C27" s="144"/>
      <c r="D27" s="145"/>
      <c r="E27" s="145"/>
      <c r="F27" s="145"/>
      <c r="G27" s="146"/>
    </row>
    <row r="28" spans="1:7" s="147" customFormat="1" x14ac:dyDescent="0.2">
      <c r="A28" s="143"/>
      <c r="B28" s="143"/>
      <c r="C28" s="144"/>
      <c r="D28" s="145"/>
      <c r="E28" s="145"/>
      <c r="F28" s="145"/>
      <c r="G28" s="146"/>
    </row>
    <row r="29" spans="1:7" s="147" customFormat="1" x14ac:dyDescent="0.2">
      <c r="A29" s="143"/>
      <c r="B29" s="143"/>
      <c r="C29" s="144"/>
      <c r="D29" s="145"/>
      <c r="E29" s="145"/>
      <c r="F29" s="145"/>
      <c r="G29" s="146"/>
    </row>
    <row r="30" spans="1:7" s="147" customFormat="1" x14ac:dyDescent="0.2">
      <c r="A30" s="143"/>
      <c r="B30" s="143"/>
      <c r="C30" s="144"/>
      <c r="D30" s="145"/>
      <c r="E30" s="145"/>
      <c r="F30" s="145"/>
      <c r="G30" s="146"/>
    </row>
    <row r="31" spans="1:7" s="147" customFormat="1" x14ac:dyDescent="0.2">
      <c r="A31" s="143"/>
      <c r="B31" s="143"/>
      <c r="C31" s="144"/>
      <c r="D31" s="145"/>
      <c r="E31" s="145"/>
      <c r="F31" s="145"/>
      <c r="G31" s="146"/>
    </row>
    <row r="32" spans="1:7" s="147" customFormat="1" x14ac:dyDescent="0.2">
      <c r="A32" s="143"/>
      <c r="B32" s="143"/>
      <c r="C32" s="144"/>
      <c r="D32" s="145"/>
      <c r="E32" s="145"/>
      <c r="F32" s="145"/>
      <c r="G32" s="146"/>
    </row>
    <row r="33" spans="1:7" s="147" customFormat="1" x14ac:dyDescent="0.2">
      <c r="A33" s="143"/>
      <c r="B33" s="143"/>
      <c r="C33" s="144"/>
      <c r="D33" s="145"/>
      <c r="E33" s="145"/>
      <c r="F33" s="145"/>
      <c r="G33" s="146"/>
    </row>
    <row r="34" spans="1:7" s="147" customFormat="1" x14ac:dyDescent="0.2">
      <c r="A34" s="143"/>
      <c r="B34" s="143"/>
      <c r="C34" s="144"/>
      <c r="D34" s="145"/>
      <c r="E34" s="145"/>
      <c r="F34" s="145"/>
      <c r="G34" s="146"/>
    </row>
    <row r="35" spans="1:7" s="147" customFormat="1" x14ac:dyDescent="0.2">
      <c r="A35" s="148"/>
    </row>
    <row r="36" spans="1:7" x14ac:dyDescent="0.2">
      <c r="A36" s="73" t="s">
        <v>171</v>
      </c>
      <c r="B36" s="256"/>
      <c r="C36" s="256"/>
      <c r="D36" s="256"/>
      <c r="E36" s="256"/>
      <c r="F36" s="68"/>
      <c r="G36" s="68"/>
    </row>
    <row r="37" spans="1:7" ht="33" customHeight="1" x14ac:dyDescent="0.2">
      <c r="A37" s="251" t="str">
        <f>IF(Renseignements!B11="","Le pharmacien inspecteur de santé publique","Les pharmaciens inspecteurs de santé publique")</f>
        <v>Le pharmacien inspecteur de santé publique</v>
      </c>
      <c r="B37" s="251"/>
      <c r="C37" s="251"/>
      <c r="D37" s="251"/>
      <c r="E37" s="251"/>
      <c r="F37" s="251"/>
      <c r="G37" s="251"/>
    </row>
    <row r="38" spans="1:7" ht="20.25" customHeight="1" x14ac:dyDescent="0.2">
      <c r="A38" s="57"/>
    </row>
    <row r="39" spans="1:7" ht="20.25" customHeight="1" x14ac:dyDescent="0.2">
      <c r="A39" s="57"/>
    </row>
    <row r="40" spans="1:7" ht="24" customHeight="1" x14ac:dyDescent="0.2">
      <c r="A40" s="251" t="str">
        <f>Renseignements!B9&amp;" - "&amp;Renseignements!B11</f>
        <v xml:space="preserve"> - </v>
      </c>
      <c r="B40" s="251"/>
      <c r="C40" s="251"/>
      <c r="D40" s="251"/>
      <c r="E40" s="251"/>
      <c r="F40" s="251"/>
      <c r="G40" s="251"/>
    </row>
  </sheetData>
  <sheetProtection sheet="1" objects="1" scenarios="1" formatRows="0" selectLockedCells="1"/>
  <mergeCells count="12">
    <mergeCell ref="A1:G1"/>
    <mergeCell ref="B2:G2"/>
    <mergeCell ref="B3:G3"/>
    <mergeCell ref="D4:G4"/>
    <mergeCell ref="A5:B8"/>
    <mergeCell ref="A37:G37"/>
    <mergeCell ref="A40:G40"/>
    <mergeCell ref="C5:F5"/>
    <mergeCell ref="C6:F6"/>
    <mergeCell ref="C7:F7"/>
    <mergeCell ref="C8:F8"/>
    <mergeCell ref="B36:E36"/>
  </mergeCells>
  <phoneticPr fontId="15" type="noConversion"/>
  <pageMargins left="0.61" right="0.62" top="0.984251969" bottom="1.29" header="0.4921259845" footer="0.4921259845"/>
  <pageSetup paperSize="9" orientation="portrait" r:id="rId1"/>
  <headerFooter alignWithMargins="0">
    <oddHeader>&amp;R&amp;F</oddHeader>
    <oddFooter>&amp;C&amp;8FR/PUI/709 - Version 5
Applicable le : 1 juin 2010&amp;R&amp;8Page &amp;P sur &amp;N</oddFooter>
  </headerFooter>
  <drawing r:id="rId2"/>
  <legacyDrawing r:id="rId3"/>
  <oleObjects>
    <mc:AlternateContent xmlns:mc="http://schemas.openxmlformats.org/markup-compatibility/2006">
      <mc:Choice Requires="x14">
        <oleObject progId="Word.Document.12" shapeId="27649" r:id="rId4">
          <objectPr locked="0" defaultSize="0" r:id="rId5">
            <anchor moveWithCells="1" sizeWithCells="1">
              <from>
                <xdr:col>0</xdr:col>
                <xdr:colOff>209550</xdr:colOff>
                <xdr:row>11</xdr:row>
                <xdr:rowOff>47625</xdr:rowOff>
              </from>
              <to>
                <xdr:col>6</xdr:col>
                <xdr:colOff>590550</xdr:colOff>
                <xdr:row>34</xdr:row>
                <xdr:rowOff>57150</xdr:rowOff>
              </to>
            </anchor>
          </objectPr>
        </oleObject>
      </mc:Choice>
      <mc:Fallback>
        <oleObject progId="Word.Document.12" shapeId="27649" r:id="rId4"/>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5">
    <tabColor rgb="FFFF66FF"/>
    <pageSetUpPr fitToPage="1"/>
  </sheetPr>
  <dimension ref="A1:M28"/>
  <sheetViews>
    <sheetView view="pageBreakPreview" zoomScaleNormal="75" zoomScaleSheetLayoutView="100" workbookViewId="0">
      <pane ySplit="3" topLeftCell="A4" activePane="bottomLeft" state="frozen"/>
      <selection activeCell="A11" sqref="A11:B11"/>
      <selection pane="bottomLeft" activeCell="A11" sqref="A11:B11"/>
    </sheetView>
  </sheetViews>
  <sheetFormatPr baseColWidth="10" defaultRowHeight="12.75" x14ac:dyDescent="0.2"/>
  <cols>
    <col min="1" max="1" width="11.42578125" style="43"/>
    <col min="2" max="2" width="7.7109375" style="21" customWidth="1"/>
    <col min="3" max="3" width="14.5703125" style="21" customWidth="1"/>
    <col min="4" max="4" width="73.140625" style="4" customWidth="1"/>
    <col min="5" max="5" width="42.42578125" style="4" customWidth="1"/>
    <col min="6" max="6" width="13.140625" style="11" customWidth="1"/>
    <col min="7" max="7" width="6.140625" style="11" hidden="1" customWidth="1"/>
    <col min="8" max="13" width="11.42578125" style="3" hidden="1" customWidth="1"/>
    <col min="14" max="16384" width="11.42578125" style="3"/>
  </cols>
  <sheetData>
    <row r="1" spans="1:13" ht="24" customHeight="1" x14ac:dyDescent="0.2">
      <c r="B1" s="261" t="s">
        <v>150</v>
      </c>
      <c r="C1" s="227"/>
      <c r="D1" s="243" t="str">
        <f>Questionnaire!B1</f>
        <v xml:space="preserve"> / </v>
      </c>
      <c r="E1" s="218"/>
      <c r="G1" s="11" t="s">
        <v>156</v>
      </c>
    </row>
    <row r="2" spans="1:13" ht="39" customHeight="1" x14ac:dyDescent="0.2">
      <c r="B2" s="243" t="s">
        <v>172</v>
      </c>
      <c r="C2" s="218"/>
      <c r="D2" s="142"/>
      <c r="E2" s="70"/>
      <c r="G2" s="11" t="s">
        <v>156</v>
      </c>
    </row>
    <row r="3" spans="1:13" s="6" customFormat="1" ht="72.75" customHeight="1" x14ac:dyDescent="0.2">
      <c r="A3" s="52"/>
      <c r="B3" s="49" t="s">
        <v>47</v>
      </c>
      <c r="C3" s="51" t="s">
        <v>145</v>
      </c>
      <c r="D3" s="12" t="s">
        <v>48</v>
      </c>
      <c r="E3" s="12" t="s">
        <v>49</v>
      </c>
      <c r="F3" s="13" t="s">
        <v>11</v>
      </c>
      <c r="G3" s="13" t="s">
        <v>156</v>
      </c>
      <c r="H3" s="11" t="s">
        <v>79</v>
      </c>
      <c r="I3" s="11" t="s">
        <v>192</v>
      </c>
      <c r="J3" s="11" t="s">
        <v>40</v>
      </c>
      <c r="K3" s="11" t="s">
        <v>193</v>
      </c>
      <c r="L3" s="11" t="s">
        <v>194</v>
      </c>
      <c r="M3" s="11" t="s">
        <v>195</v>
      </c>
    </row>
    <row r="4" spans="1:13" ht="20.25" customHeight="1" x14ac:dyDescent="0.2">
      <c r="A4" s="53"/>
      <c r="B4" s="50" t="str">
        <f>Questionnaire!K5</f>
        <v>A11</v>
      </c>
      <c r="C4" s="85">
        <f>Questionnaire!H5</f>
        <v>0</v>
      </c>
      <c r="D4" s="136"/>
      <c r="E4" s="136"/>
      <c r="F4" s="137"/>
      <c r="G4" s="11" t="str">
        <f>Questionnaire!J5</f>
        <v/>
      </c>
      <c r="H4" s="65" t="s">
        <v>164</v>
      </c>
    </row>
    <row r="5" spans="1:13" ht="20.25" customHeight="1" x14ac:dyDescent="0.2">
      <c r="A5" s="53"/>
      <c r="B5" s="50" t="str">
        <f>Questionnaire!K6</f>
        <v>A12</v>
      </c>
      <c r="C5" s="85">
        <f>Questionnaire!H6</f>
        <v>0</v>
      </c>
      <c r="D5" s="136"/>
      <c r="E5" s="136"/>
      <c r="F5" s="137"/>
      <c r="G5" s="11" t="str">
        <f>Questionnaire!J6</f>
        <v/>
      </c>
      <c r="H5" s="65" t="s">
        <v>165</v>
      </c>
    </row>
    <row r="6" spans="1:13" ht="20.25" customHeight="1" x14ac:dyDescent="0.2">
      <c r="A6" s="53"/>
      <c r="B6" s="50" t="str">
        <f>Questionnaire!K7</f>
        <v>A13</v>
      </c>
      <c r="C6" s="85">
        <f>Questionnaire!H7</f>
        <v>0</v>
      </c>
      <c r="D6" s="136"/>
      <c r="E6" s="136"/>
      <c r="F6" s="137"/>
      <c r="G6" s="11" t="str">
        <f>Questionnaire!J7</f>
        <v/>
      </c>
      <c r="H6" s="65" t="s">
        <v>166</v>
      </c>
    </row>
    <row r="7" spans="1:13" ht="20.25" customHeight="1" x14ac:dyDescent="0.2">
      <c r="A7" s="53"/>
      <c r="B7" s="50" t="str">
        <f>Questionnaire!K8</f>
        <v>A14</v>
      </c>
      <c r="C7" s="85">
        <f>Questionnaire!H8</f>
        <v>0</v>
      </c>
      <c r="D7" s="136"/>
      <c r="E7" s="136"/>
      <c r="F7" s="137"/>
      <c r="G7" s="11" t="str">
        <f>Questionnaire!J8</f>
        <v/>
      </c>
      <c r="H7" s="65" t="s">
        <v>167</v>
      </c>
    </row>
    <row r="8" spans="1:13" ht="20.25" customHeight="1" x14ac:dyDescent="0.2">
      <c r="A8" s="53"/>
      <c r="B8" s="50" t="str">
        <f>Questionnaire!K9</f>
        <v>A15</v>
      </c>
      <c r="C8" s="85">
        <f>Questionnaire!H9</f>
        <v>0</v>
      </c>
      <c r="D8" s="136"/>
      <c r="E8" s="136"/>
      <c r="F8" s="137"/>
      <c r="G8" s="11" t="str">
        <f>Questionnaire!J9</f>
        <v/>
      </c>
    </row>
    <row r="9" spans="1:13" ht="20.25" customHeight="1" x14ac:dyDescent="0.2">
      <c r="A9" s="53"/>
      <c r="B9" s="50" t="str">
        <f>Questionnaire!K11</f>
        <v>A21</v>
      </c>
      <c r="C9" s="85">
        <f>Questionnaire!H11</f>
        <v>0</v>
      </c>
      <c r="D9" s="136"/>
      <c r="E9" s="136"/>
      <c r="F9" s="137"/>
      <c r="G9" s="11" t="str">
        <f>Questionnaire!J11</f>
        <v/>
      </c>
    </row>
    <row r="10" spans="1:13" ht="20.25" customHeight="1" x14ac:dyDescent="0.2">
      <c r="A10" s="53"/>
      <c r="B10" s="50" t="str">
        <f>Questionnaire!K12</f>
        <v>A22</v>
      </c>
      <c r="C10" s="85">
        <f>Questionnaire!H12</f>
        <v>0</v>
      </c>
      <c r="D10" s="136"/>
      <c r="E10" s="136"/>
      <c r="F10" s="137"/>
      <c r="G10" s="11" t="str">
        <f>Questionnaire!J12</f>
        <v/>
      </c>
    </row>
    <row r="11" spans="1:13" ht="20.25" customHeight="1" x14ac:dyDescent="0.2">
      <c r="A11" s="53"/>
      <c r="B11" s="50" t="str">
        <f>Questionnaire!K14</f>
        <v>A31</v>
      </c>
      <c r="C11" s="85">
        <f>Questionnaire!H14</f>
        <v>0</v>
      </c>
      <c r="D11" s="136"/>
      <c r="E11" s="136"/>
      <c r="F11" s="137"/>
      <c r="G11" s="11" t="str">
        <f>Questionnaire!J14</f>
        <v/>
      </c>
    </row>
    <row r="12" spans="1:13" ht="20.25" customHeight="1" x14ac:dyDescent="0.2">
      <c r="A12" s="53"/>
      <c r="B12" s="50" t="str">
        <f>Questionnaire!K15</f>
        <v>A32</v>
      </c>
      <c r="C12" s="85">
        <f>Questionnaire!H15</f>
        <v>0</v>
      </c>
      <c r="D12" s="136"/>
      <c r="E12" s="136"/>
      <c r="F12" s="137"/>
    </row>
    <row r="13" spans="1:13" ht="20.25" customHeight="1" x14ac:dyDescent="0.2">
      <c r="A13" s="53"/>
      <c r="B13" s="50" t="str">
        <f>Questionnaire!K18</f>
        <v>B110</v>
      </c>
      <c r="C13" s="85">
        <f>Questionnaire!H18</f>
        <v>0</v>
      </c>
      <c r="D13" s="136"/>
      <c r="E13" s="136"/>
      <c r="F13" s="137"/>
    </row>
    <row r="14" spans="1:13" ht="20.25" customHeight="1" x14ac:dyDescent="0.2">
      <c r="A14" s="53"/>
      <c r="B14" s="50" t="str">
        <f>Questionnaire!K19</f>
        <v>B111</v>
      </c>
      <c r="C14" s="85">
        <f>Questionnaire!H19</f>
        <v>0</v>
      </c>
      <c r="D14" s="136"/>
      <c r="E14" s="136"/>
      <c r="F14" s="137"/>
    </row>
    <row r="15" spans="1:13" ht="20.25" customHeight="1" x14ac:dyDescent="0.2">
      <c r="A15" s="53"/>
      <c r="B15" s="50" t="str">
        <f>Questionnaire!K20</f>
        <v>B112</v>
      </c>
      <c r="C15" s="85">
        <f>Questionnaire!H20</f>
        <v>0</v>
      </c>
      <c r="D15" s="136"/>
      <c r="E15" s="136"/>
      <c r="F15" s="137"/>
    </row>
    <row r="16" spans="1:13" ht="20.25" customHeight="1" x14ac:dyDescent="0.2">
      <c r="A16" s="53"/>
      <c r="B16" s="50" t="str">
        <f>Questionnaire!K21</f>
        <v>B113</v>
      </c>
      <c r="C16" s="85">
        <f>Questionnaire!H21</f>
        <v>0</v>
      </c>
      <c r="D16" s="136"/>
      <c r="E16" s="136"/>
      <c r="F16" s="137"/>
    </row>
    <row r="17" spans="1:8" ht="20.25" customHeight="1" x14ac:dyDescent="0.2">
      <c r="A17" s="53"/>
      <c r="B17" s="50" t="str">
        <f>Questionnaire!K22</f>
        <v>B114</v>
      </c>
      <c r="C17" s="85">
        <f>Questionnaire!H22</f>
        <v>0</v>
      </c>
      <c r="D17" s="136"/>
      <c r="E17" s="136"/>
      <c r="F17" s="137"/>
    </row>
    <row r="18" spans="1:8" ht="20.25" customHeight="1" x14ac:dyDescent="0.2">
      <c r="A18" s="53"/>
      <c r="B18" s="50" t="str">
        <f>Questionnaire!K23</f>
        <v>B115</v>
      </c>
      <c r="C18" s="85">
        <f>Questionnaire!H23</f>
        <v>0</v>
      </c>
      <c r="D18" s="136"/>
      <c r="E18" s="136"/>
      <c r="F18" s="137"/>
    </row>
    <row r="19" spans="1:8" ht="20.25" customHeight="1" x14ac:dyDescent="0.2">
      <c r="A19" s="53"/>
      <c r="B19" s="50" t="str">
        <f>Questionnaire!K25</f>
        <v>B210</v>
      </c>
      <c r="C19" s="85">
        <f>Questionnaire!H25</f>
        <v>0</v>
      </c>
      <c r="D19" s="136"/>
      <c r="E19" s="136"/>
      <c r="F19" s="137"/>
    </row>
    <row r="20" spans="1:8" ht="20.25" customHeight="1" x14ac:dyDescent="0.2">
      <c r="A20" s="53"/>
      <c r="B20" s="50" t="str">
        <f>Questionnaire!K26</f>
        <v>B211</v>
      </c>
      <c r="C20" s="85">
        <f>Questionnaire!H26</f>
        <v>0</v>
      </c>
      <c r="D20" s="136"/>
      <c r="E20" s="136"/>
      <c r="F20" s="137"/>
    </row>
    <row r="21" spans="1:8" ht="20.25" customHeight="1" x14ac:dyDescent="0.2">
      <c r="A21" s="53"/>
      <c r="B21" s="50" t="str">
        <f>Questionnaire!K27</f>
        <v>B212</v>
      </c>
      <c r="C21" s="85">
        <f>Questionnaire!H27</f>
        <v>0</v>
      </c>
      <c r="D21" s="136"/>
      <c r="E21" s="136"/>
      <c r="F21" s="137"/>
    </row>
    <row r="22" spans="1:8" ht="20.25" customHeight="1" x14ac:dyDescent="0.2">
      <c r="A22" s="53"/>
      <c r="B22" s="50" t="str">
        <f>Questionnaire!K28</f>
        <v>B213</v>
      </c>
      <c r="C22" s="85">
        <f>Questionnaire!H28</f>
        <v>0</v>
      </c>
      <c r="D22" s="136"/>
      <c r="E22" s="136"/>
      <c r="F22" s="137"/>
    </row>
    <row r="23" spans="1:8" ht="20.25" customHeight="1" x14ac:dyDescent="0.2">
      <c r="A23" s="53"/>
      <c r="B23" s="50" t="str">
        <f>Questionnaire!K30</f>
        <v>B310</v>
      </c>
      <c r="C23" s="85">
        <f>Questionnaire!H30</f>
        <v>0</v>
      </c>
      <c r="D23" s="136"/>
      <c r="E23" s="136"/>
      <c r="F23" s="137"/>
    </row>
    <row r="24" spans="1:8" ht="20.25" customHeight="1" x14ac:dyDescent="0.2">
      <c r="A24" s="53"/>
      <c r="B24" s="50" t="str">
        <f>Questionnaire!K31</f>
        <v>B311</v>
      </c>
      <c r="C24" s="85">
        <f>Questionnaire!H31</f>
        <v>0</v>
      </c>
      <c r="D24" s="136"/>
      <c r="E24" s="136"/>
      <c r="F24" s="137"/>
    </row>
    <row r="25" spans="1:8" ht="20.25" customHeight="1" x14ac:dyDescent="0.2">
      <c r="A25" s="53"/>
      <c r="B25" s="50" t="str">
        <f>Questionnaire!K32</f>
        <v>B312</v>
      </c>
      <c r="C25" s="85">
        <f>Questionnaire!H32</f>
        <v>0</v>
      </c>
      <c r="D25" s="136"/>
      <c r="E25" s="136"/>
      <c r="F25" s="137"/>
    </row>
    <row r="26" spans="1:8" ht="20.25" customHeight="1" x14ac:dyDescent="0.2">
      <c r="A26" s="53"/>
      <c r="B26" s="50" t="str">
        <f>Questionnaire!K33</f>
        <v>B313</v>
      </c>
      <c r="C26" s="85">
        <f>Questionnaire!H33</f>
        <v>0</v>
      </c>
      <c r="D26" s="136"/>
      <c r="E26" s="136"/>
      <c r="F26" s="137"/>
    </row>
    <row r="27" spans="1:8" ht="20.25" customHeight="1" x14ac:dyDescent="0.2">
      <c r="B27" s="66"/>
      <c r="C27" s="138" t="s">
        <v>268</v>
      </c>
      <c r="D27" s="67" t="s">
        <v>163</v>
      </c>
      <c r="E27" s="67" t="s">
        <v>178</v>
      </c>
      <c r="F27" s="78"/>
      <c r="G27" s="11" t="s">
        <v>156</v>
      </c>
    </row>
    <row r="28" spans="1:8" ht="27" customHeight="1" x14ac:dyDescent="0.2">
      <c r="B28" s="134"/>
      <c r="C28" s="139" t="s">
        <v>268</v>
      </c>
      <c r="D28" s="140"/>
      <c r="E28" s="141"/>
      <c r="F28" s="78"/>
      <c r="G28" s="11" t="s">
        <v>156</v>
      </c>
      <c r="H28" s="6" t="str">
        <f>IF($D$28=H4,"F",IF($D$28=H5,"FR",IF($D$28=H6,"D",IF($D$28=H7,"DI",""))))</f>
        <v/>
      </c>
    </row>
  </sheetData>
  <sheetProtection sheet="1" objects="1" scenarios="1" formatRows="0" selectLockedCells="1"/>
  <autoFilter ref="B3:F28"/>
  <mergeCells count="3">
    <mergeCell ref="B1:C1"/>
    <mergeCell ref="D1:E1"/>
    <mergeCell ref="B2:C2"/>
  </mergeCells>
  <phoneticPr fontId="15" type="noConversion"/>
  <conditionalFormatting sqref="F3:G3 F29:G1048576 G4:G28">
    <cfRule type="cellIs" dxfId="8" priority="40" stopIfTrue="1" operator="equal">
      <formula>"A"</formula>
    </cfRule>
    <cfRule type="cellIs" dxfId="7" priority="41" stopIfTrue="1" operator="equal">
      <formula>"NC"</formula>
    </cfRule>
    <cfRule type="cellIs" dxfId="6" priority="42" stopIfTrue="1" operator="equal">
      <formula>"NR"</formula>
    </cfRule>
  </conditionalFormatting>
  <conditionalFormatting sqref="C27">
    <cfRule type="cellIs" dxfId="5" priority="34" stopIfTrue="1" operator="equal">
      <formula>"A"</formula>
    </cfRule>
    <cfRule type="cellIs" dxfId="4" priority="35" stopIfTrue="1" operator="equal">
      <formula>"NC"</formula>
    </cfRule>
    <cfRule type="cellIs" dxfId="3" priority="36" stopIfTrue="1" operator="equal">
      <formula>"NR"</formula>
    </cfRule>
  </conditionalFormatting>
  <conditionalFormatting sqref="F4:F26 C4:C26">
    <cfRule type="expression" dxfId="2" priority="1">
      <formula>C4="Non renseigné"</formula>
    </cfRule>
    <cfRule type="expression" dxfId="1" priority="2">
      <formula>C4="Rem."</formula>
    </cfRule>
    <cfRule type="expression" dxfId="0" priority="3">
      <formula>C4="Satisfaisant"</formula>
    </cfRule>
  </conditionalFormatting>
  <dataValidations count="2">
    <dataValidation type="list" allowBlank="1" showInputMessage="1" showErrorMessage="1" sqref="D28">
      <formula1>$H$4:$H$7</formula1>
    </dataValidation>
    <dataValidation type="list" allowBlank="1" showInputMessage="1" showErrorMessage="1" sqref="F4:F27">
      <formula1>$H$3:$M$3</formula1>
    </dataValidation>
  </dataValidations>
  <pageMargins left="0.17" right="0.16" top="0.56999999999999995" bottom="0.62" header="0.41" footer="0.16"/>
  <pageSetup paperSize="9" scale="97" fitToHeight="0" orientation="landscape" r:id="rId1"/>
  <headerFooter alignWithMargins="0">
    <oddHeader>&amp;R&amp;F</oddHeader>
    <oddFooter>&amp;LDemande d'autorisation de création,
de modification ou de transfert&amp;C&amp;8FR/PUI/709 - version 5
Applicable le : 1 juin 2010&amp;R&amp;8page &amp;P sur &amp;N</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0">
    <tabColor rgb="FFFF66FF"/>
  </sheetPr>
  <dimension ref="A1:G52"/>
  <sheetViews>
    <sheetView view="pageBreakPreview" zoomScale="150" zoomScaleNormal="100" zoomScaleSheetLayoutView="150" workbookViewId="0">
      <selection activeCell="A11" sqref="A11:B11"/>
    </sheetView>
  </sheetViews>
  <sheetFormatPr baseColWidth="10" defaultRowHeight="14.25" x14ac:dyDescent="0.2"/>
  <cols>
    <col min="1" max="1" width="15.28515625" style="10" customWidth="1"/>
    <col min="2" max="2" width="13.5703125" style="9" customWidth="1"/>
    <col min="3" max="3" width="14" style="9" customWidth="1"/>
    <col min="4" max="6" width="11.42578125" style="9"/>
    <col min="7" max="7" width="19.42578125" style="9" bestFit="1" customWidth="1"/>
    <col min="8" max="16384" width="11.42578125" style="9"/>
  </cols>
  <sheetData>
    <row r="1" spans="1:7" s="8" customFormat="1" x14ac:dyDescent="0.2">
      <c r="A1" s="286" t="str">
        <f>"CONCLUSIONS FINALES - N° de mission : "&amp;Renseignements!B6</f>
        <v>CONCLUSIONS FINALES - N° de mission : M</v>
      </c>
      <c r="B1" s="246"/>
      <c r="C1" s="246"/>
      <c r="D1" s="246"/>
      <c r="E1" s="246"/>
      <c r="F1" s="246"/>
      <c r="G1" s="246"/>
    </row>
    <row r="2" spans="1:7" x14ac:dyDescent="0.2">
      <c r="A2" s="81" t="s">
        <v>150</v>
      </c>
      <c r="B2" s="292" t="str">
        <f>IF(Renseignements!B15="","",Renseignements!B15)</f>
        <v/>
      </c>
      <c r="C2" s="292"/>
      <c r="D2" s="292"/>
      <c r="E2" s="292"/>
      <c r="F2" s="292"/>
      <c r="G2" s="292"/>
    </row>
    <row r="3" spans="1:7" x14ac:dyDescent="0.2">
      <c r="A3" s="272" t="s">
        <v>151</v>
      </c>
      <c r="B3" s="268" t="str">
        <f>IF(Renseignements!B16="","",Renseignements!B16&amp;" - "&amp;Renseignements!B17&amp;" - "&amp;Renseignements!B18)</f>
        <v/>
      </c>
      <c r="C3" s="269"/>
      <c r="D3" s="269"/>
      <c r="E3" s="269"/>
      <c r="F3" s="269"/>
      <c r="G3" s="270"/>
    </row>
    <row r="4" spans="1:7" x14ac:dyDescent="0.2">
      <c r="A4" s="226"/>
      <c r="B4" s="271"/>
      <c r="C4" s="226"/>
      <c r="D4" s="226"/>
      <c r="E4" s="226"/>
      <c r="F4" s="226"/>
      <c r="G4" s="227"/>
    </row>
    <row r="5" spans="1:7" x14ac:dyDescent="0.2">
      <c r="A5" s="283" t="s">
        <v>168</v>
      </c>
      <c r="B5" s="258" t="str">
        <f>Renseignements!B1</f>
        <v>Demande d'autorisation de suppression d'une PUI de l'établissement</v>
      </c>
      <c r="C5" s="258"/>
      <c r="D5" s="258"/>
      <c r="E5" s="258"/>
      <c r="F5" s="258"/>
      <c r="G5" s="258"/>
    </row>
    <row r="6" spans="1:7" x14ac:dyDescent="0.2">
      <c r="A6" s="274"/>
      <c r="B6" s="258"/>
      <c r="C6" s="258"/>
      <c r="D6" s="258"/>
      <c r="E6" s="258"/>
      <c r="F6" s="258"/>
      <c r="G6" s="258"/>
    </row>
    <row r="7" spans="1:7" x14ac:dyDescent="0.2">
      <c r="A7" s="59"/>
      <c r="B7" s="71"/>
      <c r="C7" s="71"/>
      <c r="D7" s="71"/>
      <c r="E7" s="71"/>
      <c r="F7" s="71"/>
      <c r="G7" s="71"/>
    </row>
    <row r="8" spans="1:7" x14ac:dyDescent="0.2">
      <c r="A8" s="283" t="s">
        <v>169</v>
      </c>
      <c r="B8" s="274"/>
      <c r="C8" s="278" t="str">
        <f>IF(Renseignements!B31="","",Renseignements!B31)</f>
        <v/>
      </c>
      <c r="D8" s="278"/>
      <c r="E8" s="278"/>
      <c r="F8" s="278"/>
      <c r="G8" s="278"/>
    </row>
    <row r="9" spans="1:7" x14ac:dyDescent="0.2">
      <c r="A9" s="280" t="s">
        <v>170</v>
      </c>
      <c r="B9" s="281"/>
      <c r="C9" s="282" t="str">
        <f>IF('Conclusions intermédiaires'!B36="","",'Conclusions intermédiaires'!B36)</f>
        <v/>
      </c>
      <c r="D9" s="282"/>
      <c r="E9" s="282"/>
      <c r="F9" s="282"/>
      <c r="G9" s="282"/>
    </row>
    <row r="10" spans="1:7" ht="24.75" customHeight="1" x14ac:dyDescent="0.2">
      <c r="A10" s="283" t="s">
        <v>172</v>
      </c>
      <c r="B10" s="274"/>
      <c r="C10" s="278" t="str">
        <f>IF(Réponses!D2="","",Réponses!D2)</f>
        <v/>
      </c>
      <c r="D10" s="278"/>
      <c r="E10" s="278"/>
      <c r="F10" s="278"/>
      <c r="G10" s="278"/>
    </row>
    <row r="11" spans="1:7" x14ac:dyDescent="0.2">
      <c r="A11" s="283" t="s">
        <v>178</v>
      </c>
      <c r="B11" s="274"/>
      <c r="C11" s="278" t="str">
        <f>IF(Réponses!E28="","",Réponses!E28)</f>
        <v/>
      </c>
      <c r="D11" s="278"/>
      <c r="E11" s="278"/>
      <c r="F11" s="278"/>
      <c r="G11" s="278"/>
    </row>
    <row r="12" spans="1:7" x14ac:dyDescent="0.2">
      <c r="A12" s="64"/>
      <c r="B12" s="59"/>
      <c r="C12" s="74"/>
      <c r="D12" s="75"/>
      <c r="E12" s="75"/>
      <c r="F12" s="75"/>
      <c r="G12" s="75"/>
    </row>
    <row r="13" spans="1:7" ht="60.75" customHeight="1" x14ac:dyDescent="0.2">
      <c r="A13" s="288" t="s">
        <v>266</v>
      </c>
      <c r="B13" s="289"/>
      <c r="C13" s="289"/>
      <c r="D13" s="289"/>
      <c r="E13" s="289"/>
      <c r="F13" s="289"/>
      <c r="G13" s="289"/>
    </row>
    <row r="14" spans="1:7" ht="14.25" customHeight="1" x14ac:dyDescent="0.2">
      <c r="A14" s="287" t="s">
        <v>267</v>
      </c>
      <c r="B14" s="175"/>
      <c r="C14" s="175"/>
      <c r="D14" s="175"/>
      <c r="E14" s="175"/>
      <c r="F14" s="175"/>
      <c r="G14" s="175"/>
    </row>
    <row r="15" spans="1:7" ht="20.25" customHeight="1" x14ac:dyDescent="0.2">
      <c r="A15" s="174" t="str">
        <f>IF(Réponses!H28="F",Liste!C29,IF(Réponses!H28="FR",Liste!C30,IF(Réponses!H28="DI",Liste!C31,IF(Réponses!H28="D",Liste!C32,""))))</f>
        <v/>
      </c>
      <c r="B15" s="175"/>
      <c r="C15" s="175"/>
      <c r="D15" s="175"/>
      <c r="E15" s="175"/>
      <c r="F15" s="175"/>
      <c r="G15" s="175"/>
    </row>
    <row r="16" spans="1:7" ht="20.25" customHeight="1" x14ac:dyDescent="0.2">
      <c r="A16" s="76"/>
      <c r="B16" s="77"/>
      <c r="C16" s="77"/>
      <c r="D16" s="77"/>
      <c r="E16" s="77"/>
      <c r="F16" s="77"/>
      <c r="G16" s="77"/>
    </row>
    <row r="17" spans="1:7" ht="26.25" customHeight="1" x14ac:dyDescent="0.2">
      <c r="A17" s="69" t="s">
        <v>171</v>
      </c>
      <c r="B17" s="256"/>
      <c r="C17" s="256"/>
      <c r="D17" s="256"/>
      <c r="E17" s="256"/>
      <c r="F17" s="77"/>
      <c r="G17" s="77"/>
    </row>
    <row r="18" spans="1:7" ht="21.75" customHeight="1" x14ac:dyDescent="0.2">
      <c r="A18" s="300" t="str">
        <f>'Conclusions intermédiaires'!A37</f>
        <v>Le pharmacien inspecteur de santé publique</v>
      </c>
      <c r="B18" s="251"/>
      <c r="C18" s="251"/>
      <c r="D18" s="251"/>
      <c r="E18" s="251"/>
      <c r="F18" s="251"/>
      <c r="G18" s="251"/>
    </row>
    <row r="19" spans="1:7" ht="21.75" customHeight="1" x14ac:dyDescent="0.2">
      <c r="A19" s="287"/>
      <c r="B19" s="175"/>
      <c r="C19" s="175"/>
      <c r="D19" s="175"/>
      <c r="E19" s="175"/>
      <c r="F19" s="175"/>
      <c r="G19" s="175"/>
    </row>
    <row r="20" spans="1:7" ht="21.75" customHeight="1" x14ac:dyDescent="0.2">
      <c r="A20" s="287"/>
      <c r="B20" s="175"/>
      <c r="C20" s="175"/>
      <c r="D20" s="175"/>
      <c r="E20" s="175"/>
      <c r="F20" s="175"/>
      <c r="G20" s="175"/>
    </row>
    <row r="21" spans="1:7" x14ac:dyDescent="0.2">
      <c r="A21" s="287"/>
      <c r="B21" s="175"/>
      <c r="C21" s="175"/>
      <c r="D21" s="175"/>
      <c r="E21" s="175"/>
      <c r="F21" s="175"/>
      <c r="G21" s="175"/>
    </row>
    <row r="22" spans="1:7" x14ac:dyDescent="0.2">
      <c r="A22" s="287"/>
      <c r="B22" s="175"/>
      <c r="C22" s="175"/>
      <c r="D22" s="175"/>
      <c r="E22" s="175"/>
      <c r="F22" s="175"/>
      <c r="G22" s="175"/>
    </row>
    <row r="23" spans="1:7" x14ac:dyDescent="0.2">
      <c r="A23" s="300" t="str">
        <f>IF('Conclusions intermédiaires'!A40="","",'Conclusions intermédiaires'!A40)</f>
        <v xml:space="preserve"> - </v>
      </c>
      <c r="B23" s="251"/>
      <c r="C23" s="251"/>
      <c r="D23" s="251"/>
      <c r="E23" s="251"/>
      <c r="F23" s="251"/>
      <c r="G23" s="251"/>
    </row>
    <row r="24" spans="1:7" ht="11.25" customHeight="1" x14ac:dyDescent="0.2">
      <c r="A24" s="174"/>
      <c r="B24" s="246"/>
      <c r="C24" s="246"/>
      <c r="D24" s="246"/>
      <c r="E24" s="246"/>
      <c r="F24" s="246"/>
      <c r="G24" s="246"/>
    </row>
    <row r="25" spans="1:7" ht="20.25" customHeight="1" x14ac:dyDescent="0.2">
      <c r="A25" s="293" t="s">
        <v>223</v>
      </c>
      <c r="B25" s="293"/>
      <c r="C25" s="293"/>
      <c r="D25" s="293"/>
      <c r="E25" s="293"/>
      <c r="F25" s="293"/>
      <c r="G25" s="293"/>
    </row>
    <row r="26" spans="1:7" ht="26.25" customHeight="1" x14ac:dyDescent="0.2">
      <c r="A26" s="284" t="s">
        <v>182</v>
      </c>
      <c r="B26" s="285"/>
      <c r="C26" s="285"/>
      <c r="D26" s="285"/>
      <c r="E26" s="285"/>
      <c r="F26" s="285"/>
      <c r="G26" s="285"/>
    </row>
    <row r="27" spans="1:7" ht="20.25" customHeight="1" x14ac:dyDescent="0.2">
      <c r="A27" s="294" t="str">
        <f>IF(Renseignements!B34="","",Renseignements!B34)</f>
        <v/>
      </c>
      <c r="B27" s="295"/>
      <c r="C27" s="295"/>
      <c r="D27" s="295"/>
      <c r="E27" s="295"/>
      <c r="F27" s="295"/>
      <c r="G27" s="295"/>
    </row>
    <row r="28" spans="1:7" ht="26.25" customHeight="1" x14ac:dyDescent="0.2">
      <c r="A28" s="284" t="s">
        <v>191</v>
      </c>
      <c r="B28" s="285"/>
      <c r="C28" s="285"/>
      <c r="D28" s="285"/>
      <c r="E28" s="285"/>
      <c r="F28" s="285"/>
      <c r="G28" s="285"/>
    </row>
    <row r="29" spans="1:7" ht="20.25" customHeight="1" x14ac:dyDescent="0.2">
      <c r="A29" s="294" t="str">
        <f>IF(Renseignements!B39="","",Renseignements!B39)</f>
        <v/>
      </c>
      <c r="B29" s="295"/>
      <c r="C29" s="295"/>
      <c r="D29" s="295"/>
      <c r="E29" s="295"/>
      <c r="F29" s="295"/>
      <c r="G29" s="295"/>
    </row>
    <row r="30" spans="1:7" ht="20.25" customHeight="1" x14ac:dyDescent="0.2">
      <c r="A30" s="290" t="s">
        <v>225</v>
      </c>
      <c r="B30" s="291"/>
      <c r="C30" s="291"/>
      <c r="D30" s="291"/>
      <c r="E30" s="291"/>
      <c r="F30" s="291"/>
      <c r="G30" s="291"/>
    </row>
    <row r="31" spans="1:7" ht="25.5" customHeight="1" x14ac:dyDescent="0.2">
      <c r="A31" s="296" t="s">
        <v>226</v>
      </c>
      <c r="B31" s="297"/>
      <c r="C31" s="297"/>
      <c r="D31" s="80" t="s">
        <v>183</v>
      </c>
      <c r="E31" s="301" t="s">
        <v>184</v>
      </c>
      <c r="F31" s="265"/>
      <c r="G31" s="265"/>
    </row>
    <row r="32" spans="1:7" ht="20.25" customHeight="1" x14ac:dyDescent="0.2">
      <c r="A32" s="298" t="s">
        <v>224</v>
      </c>
      <c r="B32" s="299"/>
      <c r="C32" s="299"/>
      <c r="D32" s="79" t="str">
        <f>IF(Renseignements!B55="","",Renseignements!B55)</f>
        <v/>
      </c>
      <c r="E32" s="275"/>
      <c r="F32" s="217"/>
      <c r="G32" s="218"/>
    </row>
    <row r="33" spans="1:7" ht="27" customHeight="1" x14ac:dyDescent="0.2">
      <c r="A33" s="273" t="s">
        <v>213</v>
      </c>
      <c r="B33" s="274"/>
      <c r="C33" s="274"/>
      <c r="D33" s="79" t="str">
        <f>IF(Renseignements!B62="","",Renseignements!B62)</f>
        <v/>
      </c>
      <c r="E33" s="275"/>
      <c r="F33" s="217"/>
      <c r="G33" s="218"/>
    </row>
    <row r="34" spans="1:7" ht="23.25" customHeight="1" x14ac:dyDescent="0.2">
      <c r="A34" s="273" t="s">
        <v>214</v>
      </c>
      <c r="B34" s="274"/>
      <c r="C34" s="274"/>
      <c r="D34" s="79" t="str">
        <f>IF(Renseignements!B63="","",Renseignements!B63)</f>
        <v/>
      </c>
      <c r="E34" s="275"/>
      <c r="F34" s="217"/>
      <c r="G34" s="218"/>
    </row>
    <row r="35" spans="1:7" ht="20.25" customHeight="1" x14ac:dyDescent="0.2">
      <c r="A35" s="279" t="s">
        <v>215</v>
      </c>
      <c r="B35" s="265"/>
      <c r="C35" s="265"/>
      <c r="D35" s="79" t="str">
        <f>IF(Renseignements!B66="","",Renseignements!B66)</f>
        <v/>
      </c>
      <c r="E35" s="275"/>
      <c r="F35" s="217"/>
      <c r="G35" s="218"/>
    </row>
    <row r="36" spans="1:7" ht="27.75" customHeight="1" x14ac:dyDescent="0.2">
      <c r="A36" s="279" t="s">
        <v>216</v>
      </c>
      <c r="B36" s="265"/>
      <c r="C36" s="265"/>
      <c r="D36" s="79" t="str">
        <f>IF(Renseignements!B67="","",Renseignements!B67)</f>
        <v/>
      </c>
      <c r="E36" s="275"/>
      <c r="F36" s="217"/>
      <c r="G36" s="218"/>
    </row>
    <row r="37" spans="1:7" ht="37.5" customHeight="1" x14ac:dyDescent="0.2">
      <c r="A37" s="279" t="s">
        <v>217</v>
      </c>
      <c r="B37" s="265"/>
      <c r="C37" s="265"/>
      <c r="D37" s="79" t="str">
        <f>IF(Renseignements!B68="","",Renseignements!B68)</f>
        <v/>
      </c>
      <c r="E37" s="275"/>
      <c r="F37" s="217"/>
      <c r="G37" s="218"/>
    </row>
    <row r="38" spans="1:7" ht="27" customHeight="1" x14ac:dyDescent="0.2">
      <c r="A38" s="279" t="s">
        <v>218</v>
      </c>
      <c r="B38" s="265"/>
      <c r="C38" s="265"/>
      <c r="D38" s="79" t="str">
        <f>IF(Renseignements!B69="","",Renseignements!B69)</f>
        <v/>
      </c>
      <c r="E38" s="275"/>
      <c r="F38" s="217"/>
      <c r="G38" s="218"/>
    </row>
    <row r="39" spans="1:7" ht="26.25" customHeight="1" x14ac:dyDescent="0.2">
      <c r="A39" s="279" t="s">
        <v>219</v>
      </c>
      <c r="B39" s="265"/>
      <c r="C39" s="265"/>
      <c r="D39" s="79" t="str">
        <f>IF(Renseignements!B70="","",Renseignements!B70)</f>
        <v/>
      </c>
      <c r="E39" s="275"/>
      <c r="F39" s="217"/>
      <c r="G39" s="218"/>
    </row>
    <row r="40" spans="1:7" ht="26.25" customHeight="1" x14ac:dyDescent="0.2">
      <c r="A40" s="279" t="s">
        <v>220</v>
      </c>
      <c r="B40" s="265"/>
      <c r="C40" s="265"/>
      <c r="D40" s="79" t="str">
        <f>IF(Renseignements!B71="","",Renseignements!B71)</f>
        <v/>
      </c>
      <c r="E40" s="275"/>
      <c r="F40" s="217"/>
      <c r="G40" s="218"/>
    </row>
    <row r="41" spans="1:7" ht="26.25" customHeight="1" x14ac:dyDescent="0.2">
      <c r="A41" s="279" t="s">
        <v>221</v>
      </c>
      <c r="B41" s="265"/>
      <c r="C41" s="265"/>
      <c r="D41" s="79" t="str">
        <f>IF(Renseignements!B72="","",Renseignements!B72)</f>
        <v/>
      </c>
      <c r="E41" s="275"/>
      <c r="F41" s="217"/>
      <c r="G41" s="218"/>
    </row>
    <row r="42" spans="1:7" ht="25.5" customHeight="1" x14ac:dyDescent="0.2">
      <c r="A42" s="279" t="s">
        <v>222</v>
      </c>
      <c r="B42" s="265"/>
      <c r="C42" s="265"/>
      <c r="D42" s="79" t="str">
        <f>IF(Renseignements!B73="","",Renseignements!B73)</f>
        <v/>
      </c>
      <c r="E42" s="275" t="str">
        <f>IF(Renseignements!C73="","",Renseignements!C73)</f>
        <v/>
      </c>
      <c r="F42" s="217"/>
      <c r="G42" s="218"/>
    </row>
    <row r="43" spans="1:7" ht="24" customHeight="1" x14ac:dyDescent="0.2">
      <c r="A43" s="264" t="s">
        <v>205</v>
      </c>
      <c r="B43" s="265"/>
      <c r="C43" s="265"/>
      <c r="D43" s="265"/>
      <c r="E43" s="263" t="str">
        <f>IF(Renseignements!B40="","",Renseignements!B40)</f>
        <v/>
      </c>
      <c r="F43" s="263"/>
      <c r="G43" s="263"/>
    </row>
    <row r="44" spans="1:7" ht="25.5" customHeight="1" x14ac:dyDescent="0.2">
      <c r="A44" s="264" t="s">
        <v>185</v>
      </c>
      <c r="B44" s="265"/>
      <c r="C44" s="265"/>
      <c r="D44" s="265"/>
      <c r="E44" s="263" t="str">
        <f>IF(Renseignements!B41="","",Renseignements!B41)</f>
        <v/>
      </c>
      <c r="F44" s="263"/>
      <c r="G44" s="263"/>
    </row>
    <row r="45" spans="1:7" ht="25.5" customHeight="1" x14ac:dyDescent="0.2">
      <c r="A45" s="264" t="s">
        <v>186</v>
      </c>
      <c r="B45" s="265"/>
      <c r="C45" s="265"/>
      <c r="D45" s="265"/>
      <c r="E45" s="263" t="str">
        <f>IF(Renseignements!B42="","",Renseignements!B42)</f>
        <v/>
      </c>
      <c r="F45" s="263"/>
      <c r="G45" s="263"/>
    </row>
    <row r="46" spans="1:7" ht="25.5" customHeight="1" x14ac:dyDescent="0.2">
      <c r="A46" s="264" t="s">
        <v>187</v>
      </c>
      <c r="B46" s="265"/>
      <c r="C46" s="265"/>
      <c r="D46" s="265"/>
      <c r="E46" s="263" t="str">
        <f>IF(Renseignements!C77="","",Renseignements!C77)</f>
        <v/>
      </c>
      <c r="F46" s="263"/>
      <c r="G46" s="263"/>
    </row>
    <row r="47" spans="1:7" ht="41.25" customHeight="1" x14ac:dyDescent="0.2">
      <c r="A47" s="264" t="s">
        <v>188</v>
      </c>
      <c r="B47" s="265"/>
      <c r="C47" s="265"/>
      <c r="D47" s="265"/>
      <c r="E47" s="263" t="str">
        <f>IF(Renseignements!C78="","",Renseignements!C78)</f>
        <v/>
      </c>
      <c r="F47" s="263"/>
      <c r="G47" s="263"/>
    </row>
    <row r="48" spans="1:7" ht="25.5" customHeight="1" x14ac:dyDescent="0.2">
      <c r="A48" s="264" t="s">
        <v>189</v>
      </c>
      <c r="B48" s="265"/>
      <c r="C48" s="265"/>
      <c r="D48" s="265"/>
      <c r="E48" s="263" t="str">
        <f>IF(Renseignements!C79="","",Renseignements!C79)</f>
        <v/>
      </c>
      <c r="F48" s="263"/>
      <c r="G48" s="263"/>
    </row>
    <row r="49" spans="1:7" s="1" customFormat="1" ht="28.5" customHeight="1" x14ac:dyDescent="0.2">
      <c r="A49" s="262" t="s">
        <v>229</v>
      </c>
      <c r="B49" s="255"/>
      <c r="C49" s="255"/>
      <c r="D49" s="255"/>
      <c r="E49" s="263" t="str">
        <f>IF(Renseignements!C74="","",Renseignements!C74)</f>
        <v/>
      </c>
      <c r="F49" s="263"/>
      <c r="G49" s="263"/>
    </row>
    <row r="50" spans="1:7" s="1" customFormat="1" ht="28.5" customHeight="1" x14ac:dyDescent="0.2">
      <c r="A50" s="262" t="s">
        <v>230</v>
      </c>
      <c r="B50" s="255"/>
      <c r="C50" s="255"/>
      <c r="D50" s="255"/>
      <c r="E50" s="263" t="str">
        <f>IF(Renseignements!C75="","",Renseignements!C75)</f>
        <v/>
      </c>
      <c r="F50" s="263"/>
      <c r="G50" s="263"/>
    </row>
    <row r="51" spans="1:7" x14ac:dyDescent="0.2">
      <c r="A51" s="276" t="s">
        <v>190</v>
      </c>
      <c r="B51" s="277"/>
      <c r="C51" s="277"/>
      <c r="D51" s="277"/>
      <c r="E51" s="277"/>
      <c r="F51" s="277"/>
      <c r="G51" s="266">
        <f>Renseignements!B81</f>
        <v>0</v>
      </c>
    </row>
    <row r="52" spans="1:7" x14ac:dyDescent="0.2">
      <c r="G52" s="267"/>
    </row>
  </sheetData>
  <sheetProtection sheet="1" objects="1" scenarios="1" formatRows="0" selectLockedCells="1"/>
  <mergeCells count="73">
    <mergeCell ref="A44:D44"/>
    <mergeCell ref="E44:G44"/>
    <mergeCell ref="A45:D45"/>
    <mergeCell ref="E46:G46"/>
    <mergeCell ref="B17:E17"/>
    <mergeCell ref="A18:G18"/>
    <mergeCell ref="A19:G19"/>
    <mergeCell ref="A20:G20"/>
    <mergeCell ref="A21:G21"/>
    <mergeCell ref="A22:G22"/>
    <mergeCell ref="A23:G23"/>
    <mergeCell ref="E31:G31"/>
    <mergeCell ref="E32:G32"/>
    <mergeCell ref="E35:G35"/>
    <mergeCell ref="E37:G37"/>
    <mergeCell ref="A43:D43"/>
    <mergeCell ref="E43:G43"/>
    <mergeCell ref="E38:G38"/>
    <mergeCell ref="E39:G39"/>
    <mergeCell ref="E40:G40"/>
    <mergeCell ref="E41:G41"/>
    <mergeCell ref="E42:G42"/>
    <mergeCell ref="A31:C31"/>
    <mergeCell ref="A32:C32"/>
    <mergeCell ref="A36:C36"/>
    <mergeCell ref="E36:G36"/>
    <mergeCell ref="A42:C42"/>
    <mergeCell ref="A40:C40"/>
    <mergeCell ref="A38:C38"/>
    <mergeCell ref="A39:C39"/>
    <mergeCell ref="A41:C41"/>
    <mergeCell ref="A1:G1"/>
    <mergeCell ref="A14:G14"/>
    <mergeCell ref="A13:G13"/>
    <mergeCell ref="A30:G30"/>
    <mergeCell ref="A24:G24"/>
    <mergeCell ref="A15:G15"/>
    <mergeCell ref="B2:G2"/>
    <mergeCell ref="A11:B11"/>
    <mergeCell ref="C11:G11"/>
    <mergeCell ref="A25:G25"/>
    <mergeCell ref="A26:G26"/>
    <mergeCell ref="A27:G27"/>
    <mergeCell ref="A5:A6"/>
    <mergeCell ref="B5:G6"/>
    <mergeCell ref="A8:B8"/>
    <mergeCell ref="A29:G29"/>
    <mergeCell ref="G51:G52"/>
    <mergeCell ref="B3:G4"/>
    <mergeCell ref="A3:A4"/>
    <mergeCell ref="A33:C33"/>
    <mergeCell ref="A34:C34"/>
    <mergeCell ref="E33:G33"/>
    <mergeCell ref="E34:G34"/>
    <mergeCell ref="A51:F51"/>
    <mergeCell ref="C8:G8"/>
    <mergeCell ref="A35:C35"/>
    <mergeCell ref="A37:C37"/>
    <mergeCell ref="A9:B9"/>
    <mergeCell ref="C9:G9"/>
    <mergeCell ref="C10:G10"/>
    <mergeCell ref="A10:B10"/>
    <mergeCell ref="A28:G28"/>
    <mergeCell ref="A49:D49"/>
    <mergeCell ref="A50:D50"/>
    <mergeCell ref="E49:G49"/>
    <mergeCell ref="E50:G50"/>
    <mergeCell ref="E45:G45"/>
    <mergeCell ref="A46:D46"/>
    <mergeCell ref="A47:D47"/>
    <mergeCell ref="E47:G47"/>
    <mergeCell ref="A48:D48"/>
    <mergeCell ref="E48:G48"/>
  </mergeCells>
  <phoneticPr fontId="15" type="noConversion"/>
  <printOptions horizontalCentered="1"/>
  <pageMargins left="0.63" right="0.59" top="0.98425196850393704" bottom="0.98425196850393704" header="0.51181102362204722" footer="0.51181102362204722"/>
  <pageSetup paperSize="9" scale="93" orientation="portrait" horizontalDpi="1200" verticalDpi="1200" r:id="rId1"/>
  <headerFooter alignWithMargins="0">
    <oddHeader>&amp;R&amp;F</oddHeader>
    <oddFooter>&amp;LDemande d'autorisation de création,
de modification ou de transfert&amp;C&amp;8FR/PUI/709 - Version 5
Applicable le : 1 juin 2010&amp;R&amp;8Page &amp;N</oddFooter>
  </headerFooter>
  <rowBreaks count="1" manualBreakCount="1">
    <brk id="24" max="6"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20</vt:i4>
      </vt:variant>
    </vt:vector>
  </HeadingPairs>
  <TitlesOfParts>
    <vt:vector size="27" baseType="lpstr">
      <vt:lpstr>Liste</vt:lpstr>
      <vt:lpstr>Renseignements</vt:lpstr>
      <vt:lpstr>Questionnaire</vt:lpstr>
      <vt:lpstr>activités optionnelles</vt:lpstr>
      <vt:lpstr>Conclusions intermédiaires</vt:lpstr>
      <vt:lpstr>Réponses</vt:lpstr>
      <vt:lpstr>Conclusions finales </vt:lpstr>
      <vt:lpstr>'activités optionnelles'!Impression_des_titres</vt:lpstr>
      <vt:lpstr>Questionnaire!Impression_des_titres</vt:lpstr>
      <vt:lpstr>Réponses!Impression_des_titres</vt:lpstr>
      <vt:lpstr>Initiales</vt:lpstr>
      <vt:lpstr>Inspecteur</vt:lpstr>
      <vt:lpstr>liste3</vt:lpstr>
      <vt:lpstr>Logiciel</vt:lpstr>
      <vt:lpstr>Mail</vt:lpstr>
      <vt:lpstr>Presence</vt:lpstr>
      <vt:lpstr>Qualification</vt:lpstr>
      <vt:lpstr>Sexe</vt:lpstr>
      <vt:lpstr>sexebis</vt:lpstr>
      <vt:lpstr>telephone</vt:lpstr>
      <vt:lpstr>Téléphone</vt:lpstr>
      <vt:lpstr>'activités optionnelles'!Zone_d_impression</vt:lpstr>
      <vt:lpstr>'Conclusions finales '!Zone_d_impression</vt:lpstr>
      <vt:lpstr>'Conclusions intermédiaires'!Zone_d_impression</vt:lpstr>
      <vt:lpstr>Questionnaire!Zone_d_impression</vt:lpstr>
      <vt:lpstr>Renseignements!Zone_d_impression</vt:lpstr>
      <vt:lpstr>Réponses!Zone_d_impression</vt:lpstr>
    </vt:vector>
  </TitlesOfParts>
  <Company>cromi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CONSTANTIN Pierre</dc:creator>
  <cp:lastModifiedBy>*</cp:lastModifiedBy>
  <cp:lastPrinted>2018-04-19T07:23:24Z</cp:lastPrinted>
  <dcterms:created xsi:type="dcterms:W3CDTF">2003-02-03T14:32:36Z</dcterms:created>
  <dcterms:modified xsi:type="dcterms:W3CDTF">2020-01-08T09:24:28Z</dcterms:modified>
</cp:coreProperties>
</file>