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2B6" lockStructure="1"/>
  <bookViews>
    <workbookView xWindow="120" yWindow="30" windowWidth="28515" windowHeight="13350" firstSheet="1" activeTab="4"/>
  </bookViews>
  <sheets>
    <sheet name="Liste" sheetId="2" state="hidden" r:id="rId1"/>
    <sheet name="Activités" sheetId="5" r:id="rId2"/>
    <sheet name="Activités (2)" sheetId="6" state="hidden" r:id="rId3"/>
    <sheet name="Renseignements" sheetId="3" r:id="rId4"/>
    <sheet name="Sous_traitance" sheetId="1" r:id="rId5"/>
    <sheet name="Conclusions intermédiaires" sheetId="7" state="hidden" r:id="rId6"/>
    <sheet name="Réponses" sheetId="8" state="hidden" r:id="rId7"/>
    <sheet name="Conclusions finales " sheetId="9" state="hidden" r:id="rId8"/>
  </sheets>
  <externalReferences>
    <externalReference r:id="rId9"/>
    <externalReference r:id="rId10"/>
  </externalReferences>
  <definedNames>
    <definedName name="_xlnm._FilterDatabase" localSheetId="6" hidden="1">Réponses!$B$3:$F$70</definedName>
    <definedName name="CaseACocher2" localSheetId="7">#REF!</definedName>
    <definedName name="CaseACocher2">#REF!</definedName>
    <definedName name="_xlnm.Print_Titles" localSheetId="6">Réponses!$3:$3</definedName>
    <definedName name="_xlnm.Print_Titles" localSheetId="4">Sous_traitance!$1:$1</definedName>
    <definedName name="Initiales">Liste!$F$9:$F$14</definedName>
    <definedName name="Inspecteur" localSheetId="7">[1]Liste!$C$9:$C$14</definedName>
    <definedName name="Inspecteur" localSheetId="6">[2]Liste!$C$9:$C$14</definedName>
    <definedName name="Inspecteur">Liste!$C$9:$C$14</definedName>
    <definedName name="liste3">Liste!$E$1:$E$2</definedName>
    <definedName name="Logiciel">Liste!$H$9:$H$11</definedName>
    <definedName name="Mail" localSheetId="7">[1]Liste!$D$9:$D$14</definedName>
    <definedName name="Mail" localSheetId="6">[2]Liste!$D$9:$D$14</definedName>
    <definedName name="Mail">Liste!$D$9:$D$14</definedName>
    <definedName name="Presence">Liste!$C$1:$C$2</definedName>
    <definedName name="Qualification">Liste!$C$21:$C$28</definedName>
    <definedName name="Sexe">Liste!$B$9:$B$14</definedName>
    <definedName name="sexebis">Liste!$B$16:$B$17</definedName>
    <definedName name="telephone" localSheetId="7">[1]Liste!$E$9:$E$14</definedName>
    <definedName name="telephone" localSheetId="6">[2]Liste!$E$9:$E$14</definedName>
    <definedName name="telephone">Liste!$E$9:$E$14</definedName>
    <definedName name="Téléphone">Liste!$E$9:$E$14</definedName>
    <definedName name="Z_48EEDF7D_1F09_11D7_A4FF_080017086AC7_.wvu.FilterData" localSheetId="6" hidden="1">Réponses!$B$3:$D$3</definedName>
    <definedName name="Z_48EEDF7D_1F09_11D7_A4FF_080017086AC7_.wvu.PrintArea" localSheetId="6" hidden="1">Réponses!$B$3:$B$3</definedName>
    <definedName name="Z_D6BFB8D8_2217_11D7_BA64_0010B5D12001_.wvu.FilterData" localSheetId="6" hidden="1">Réponses!$B$3:$D$3</definedName>
    <definedName name="Z_D6BFB8D8_2217_11D7_BA64_0010B5D12001_.wvu.PrintArea" localSheetId="6" hidden="1">Réponses!$B$3:$B$3</definedName>
    <definedName name="_xlnm.Print_Area" localSheetId="7">'Conclusions finales '!$A$1:$G$61</definedName>
    <definedName name="_xlnm.Print_Area" localSheetId="5">'Conclusions intermédiaires'!$A$1:$G$42</definedName>
    <definedName name="_xlnm.Print_Area" localSheetId="3">Renseignements!$A$1:$C$103</definedName>
    <definedName name="_xlnm.Print_Area" localSheetId="6">Réponses!$B$1:$F$70</definedName>
  </definedNames>
  <calcPr calcId="145621"/>
</workbook>
</file>

<file path=xl/calcChain.xml><?xml version="1.0" encoding="utf-8"?>
<calcChain xmlns="http://schemas.openxmlformats.org/spreadsheetml/2006/main">
  <c r="G58" i="9" l="1"/>
  <c r="E56" i="9"/>
  <c r="E57" i="9"/>
  <c r="E55" i="9"/>
  <c r="E54" i="9"/>
  <c r="E53" i="9"/>
  <c r="E42" i="9"/>
  <c r="E43" i="9"/>
  <c r="E44" i="9"/>
  <c r="E45" i="9"/>
  <c r="E46" i="9"/>
  <c r="E47" i="9"/>
  <c r="E48" i="9"/>
  <c r="E49" i="9"/>
  <c r="E50" i="9"/>
  <c r="E51" i="9"/>
  <c r="E52" i="9"/>
  <c r="E41" i="9"/>
  <c r="D42" i="9"/>
  <c r="D43" i="9"/>
  <c r="D44" i="9"/>
  <c r="D45" i="9"/>
  <c r="D46" i="9"/>
  <c r="D47" i="9"/>
  <c r="D48" i="9"/>
  <c r="D49" i="9"/>
  <c r="D50" i="9"/>
  <c r="D51" i="9"/>
  <c r="D52" i="9"/>
  <c r="D41" i="9"/>
  <c r="E39" i="9"/>
  <c r="D36" i="9"/>
  <c r="D37" i="9"/>
  <c r="D38" i="9"/>
  <c r="E36" i="9"/>
  <c r="E37" i="9"/>
  <c r="E38" i="9"/>
  <c r="E35" i="9"/>
  <c r="D39" i="9"/>
  <c r="D35" i="9"/>
  <c r="A32" i="9" l="1"/>
  <c r="A30" i="9"/>
  <c r="A28" i="9"/>
  <c r="A20" i="9"/>
  <c r="C11" i="9"/>
  <c r="C10" i="9"/>
  <c r="C9" i="9"/>
  <c r="C8" i="9"/>
  <c r="B3" i="9"/>
  <c r="B2" i="9"/>
  <c r="A1" i="9"/>
  <c r="D1" i="8"/>
  <c r="C64" i="8" l="1"/>
  <c r="C65" i="8"/>
  <c r="C66" i="8"/>
  <c r="C67" i="8"/>
  <c r="C68" i="8"/>
  <c r="C63"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4" i="8"/>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4" i="1"/>
  <c r="I3" i="1"/>
  <c r="H70" i="8"/>
  <c r="E22" i="2" l="1"/>
  <c r="G10" i="7" s="1"/>
  <c r="E23" i="2"/>
  <c r="E28" i="2"/>
  <c r="G5" i="7" s="1"/>
  <c r="E27" i="2"/>
  <c r="G11" i="7" s="1"/>
  <c r="E26" i="2"/>
  <c r="G7" i="7" s="1"/>
  <c r="E25" i="2"/>
  <c r="G6" i="7" s="1"/>
  <c r="E24" i="2"/>
  <c r="G8" i="7" s="1"/>
  <c r="A39" i="7"/>
  <c r="D4" i="7"/>
  <c r="B4" i="7"/>
  <c r="B3" i="7"/>
  <c r="B2" i="7"/>
  <c r="G9" i="7" l="1"/>
  <c r="B4" i="3"/>
  <c r="B35" i="3" s="1"/>
  <c r="B5" i="9" s="1"/>
  <c r="G10" i="5"/>
  <c r="A4" i="6" l="1"/>
  <c r="A5" i="6"/>
  <c r="A17" i="6"/>
  <c r="A18" i="6"/>
  <c r="A19" i="6"/>
  <c r="A20" i="6"/>
  <c r="A21" i="6"/>
  <c r="A16" i="6"/>
  <c r="A7" i="6"/>
  <c r="A8" i="6"/>
  <c r="A9" i="6"/>
  <c r="A10" i="6"/>
  <c r="A11" i="6"/>
  <c r="A12" i="6"/>
  <c r="A13" i="6"/>
  <c r="A14" i="6"/>
  <c r="A15" i="6"/>
  <c r="A6" i="6"/>
  <c r="A7" i="3" l="1"/>
  <c r="B15" i="3" l="1"/>
  <c r="B13" i="3"/>
  <c r="A42" i="7" l="1"/>
  <c r="A24" i="9"/>
  <c r="B58" i="3"/>
</calcChain>
</file>

<file path=xl/comments1.xml><?xml version="1.0" encoding="utf-8"?>
<comments xmlns="http://schemas.openxmlformats.org/spreadsheetml/2006/main">
  <authors>
    <author>CONSTANTIN Pierre</author>
    <author>MAS</author>
    <author>LEFEUFRE, Christian-Hubert</author>
    <author>Pierre2Tera</author>
    <author>mvienne</author>
    <author>Alain HENRY</author>
  </authors>
  <commentList>
    <comment ref="B12" authorId="0">
      <text>
        <r>
          <rPr>
            <b/>
            <sz val="9"/>
            <color indexed="81"/>
            <rFont val="Tahoma"/>
            <family val="2"/>
          </rPr>
          <t>Liste déroulante</t>
        </r>
        <r>
          <rPr>
            <sz val="9"/>
            <color indexed="81"/>
            <rFont val="Tahoma"/>
            <family val="2"/>
          </rPr>
          <t xml:space="preserve">
</t>
        </r>
      </text>
    </comment>
    <comment ref="B13" authorId="0">
      <text>
        <r>
          <rPr>
            <b/>
            <sz val="9"/>
            <color indexed="81"/>
            <rFont val="Tahoma"/>
            <family val="2"/>
          </rPr>
          <t>Saisie automatique à partir du nom de l'inspecteur</t>
        </r>
        <r>
          <rPr>
            <sz val="9"/>
            <color indexed="81"/>
            <rFont val="Tahoma"/>
            <family val="2"/>
          </rPr>
          <t xml:space="preserve">
</t>
        </r>
      </text>
    </comment>
    <comment ref="B14" authorId="0">
      <text>
        <r>
          <rPr>
            <b/>
            <sz val="9"/>
            <color indexed="81"/>
            <rFont val="Tahoma"/>
            <family val="2"/>
          </rPr>
          <t>Liste déroulante</t>
        </r>
        <r>
          <rPr>
            <sz val="9"/>
            <color indexed="81"/>
            <rFont val="Tahoma"/>
            <family val="2"/>
          </rPr>
          <t xml:space="preserve">
</t>
        </r>
      </text>
    </comment>
    <comment ref="B15" authorId="0">
      <text>
        <r>
          <rPr>
            <b/>
            <sz val="9"/>
            <color indexed="81"/>
            <rFont val="Tahoma"/>
            <family val="2"/>
          </rPr>
          <t>Saisie automatique à partir du nom de l'inspecteur</t>
        </r>
        <r>
          <rPr>
            <sz val="9"/>
            <color indexed="81"/>
            <rFont val="Tahoma"/>
            <family val="2"/>
          </rPr>
          <t xml:space="preserve">
</t>
        </r>
      </text>
    </comment>
    <comment ref="A25" authorId="0">
      <text>
        <r>
          <rPr>
            <b/>
            <sz val="9"/>
            <color indexed="81"/>
            <rFont val="Tahoma"/>
            <family val="2"/>
          </rPr>
          <t>Lien automatique vers Finess</t>
        </r>
      </text>
    </comment>
    <comment ref="A26" authorId="1">
      <text>
        <r>
          <rPr>
            <sz val="8"/>
            <color indexed="81"/>
            <rFont val="Tahoma"/>
            <charset val="1"/>
          </rPr>
          <t xml:space="preserve">Voir FINESS
</t>
        </r>
      </text>
    </comment>
    <comment ref="A27" authorId="1">
      <text>
        <r>
          <rPr>
            <sz val="8"/>
            <color indexed="81"/>
            <rFont val="Tahoma"/>
            <charset val="1"/>
          </rPr>
          <t xml:space="preserve">Voir FINESS
</t>
        </r>
      </text>
    </comment>
    <comment ref="A29" authorId="2">
      <text>
        <r>
          <rPr>
            <sz val="8"/>
            <color indexed="81"/>
            <rFont val="Tahoma"/>
            <family val="2"/>
          </rPr>
          <t xml:space="preserve">Le cas échéant, date de l'arrêté ou de l'acte d'approbation, respectivement prévus aux articles L.6132-2 et L.6133-3 Préciser l'objet du syndicat ou du groupement
</t>
        </r>
      </text>
    </comment>
    <comment ref="A31" authorId="3">
      <text>
        <r>
          <rPr>
            <sz val="8"/>
            <color indexed="81"/>
            <rFont val="Tahoma"/>
            <family val="2"/>
          </rPr>
          <t xml:space="preserve">Lien automatique vers le site Scope Santé
</t>
        </r>
      </text>
    </comment>
    <comment ref="B33" authorId="0">
      <text>
        <r>
          <rPr>
            <b/>
            <sz val="9"/>
            <color indexed="81"/>
            <rFont val="Tahoma"/>
            <family val="2"/>
          </rPr>
          <t>Madame...
Monsieur...</t>
        </r>
        <r>
          <rPr>
            <sz val="9"/>
            <color indexed="81"/>
            <rFont val="Tahoma"/>
            <family val="2"/>
          </rPr>
          <t xml:space="preserve">
Suivi de la qualité du demandeur</t>
        </r>
      </text>
    </comment>
    <comment ref="A49" authorId="4">
      <text>
        <r>
          <rPr>
            <b/>
            <sz val="8"/>
            <color indexed="81"/>
            <rFont val="Tahoma"/>
          </rPr>
          <t>voir SAE</t>
        </r>
        <r>
          <rPr>
            <sz val="8"/>
            <color indexed="81"/>
            <rFont val="Tahoma"/>
          </rPr>
          <t xml:space="preserve">
</t>
        </r>
      </text>
    </comment>
    <comment ref="A67" authorId="5">
      <text>
        <r>
          <rPr>
            <b/>
            <sz val="8"/>
            <color indexed="81"/>
            <rFont val="Tahoma"/>
            <family val="2"/>
          </rPr>
          <t>Indiquer
- la date d'autorisation et le site d'exercice des activités autorisées
-Le cas échéant, si une enquête spécifique est réalisée parallèlement à la présente instruction (en précisant outil et référence de la mission)</t>
        </r>
        <r>
          <rPr>
            <sz val="8"/>
            <color indexed="81"/>
            <rFont val="Tahoma"/>
          </rPr>
          <t xml:space="preserve">
</t>
        </r>
      </text>
    </comment>
    <comment ref="A72" authorId="1">
      <text>
        <r>
          <rPr>
            <b/>
            <sz val="8"/>
            <color indexed="81"/>
            <rFont val="Tahoma"/>
            <charset val="1"/>
          </rPr>
          <t>préciser les formes pharmaceutiques</t>
        </r>
        <r>
          <rPr>
            <sz val="8"/>
            <color indexed="81"/>
            <rFont val="Tahoma"/>
            <charset val="1"/>
          </rPr>
          <t xml:space="preserve">
et la date d'information à l'ANSM</t>
        </r>
      </text>
    </comment>
    <comment ref="A74" authorId="1">
      <text>
        <r>
          <rPr>
            <b/>
            <sz val="8"/>
            <color indexed="81"/>
            <rFont val="Tahoma"/>
            <charset val="1"/>
          </rPr>
          <t>préciser 
- les formes pharmaceutiques
- les opérations réalisées (fabrication, conditionnement)</t>
        </r>
        <r>
          <rPr>
            <sz val="8"/>
            <color indexed="81"/>
            <rFont val="Tahoma"/>
            <charset val="1"/>
          </rPr>
          <t xml:space="preserve">
</t>
        </r>
      </text>
    </comment>
    <comment ref="A77" authorId="1">
      <text>
        <r>
          <rPr>
            <b/>
            <sz val="8"/>
            <color indexed="81"/>
            <rFont val="Tahoma"/>
            <charset val="1"/>
          </rPr>
          <t xml:space="preserve">préciser les formes pharmaceutiques
</t>
        </r>
        <r>
          <rPr>
            <sz val="8"/>
            <color indexed="81"/>
            <rFont val="Tahoma"/>
            <charset val="1"/>
          </rPr>
          <t xml:space="preserve">
</t>
        </r>
      </text>
    </comment>
    <comment ref="C83" authorId="4">
      <text>
        <r>
          <rPr>
            <b/>
            <sz val="8"/>
            <color indexed="81"/>
            <rFont val="Tahoma"/>
          </rPr>
          <t>Nom du laboratoire sous-traitant
Date d'autorisation par l'AFSSAPS (si établissement pharmaceutique)
ou Date de l'information de l'IRP</t>
        </r>
      </text>
    </comment>
    <comment ref="C84" authorId="4">
      <text>
        <r>
          <rPr>
            <b/>
            <sz val="8"/>
            <color indexed="81"/>
            <rFont val="Tahoma"/>
          </rPr>
          <t>Nom du laboratoire sous-traitant
Date d'autorisation par l'AFSSAPS (si établissement pharmaceutique)
ou Date de l'information de l'IRP</t>
        </r>
      </text>
    </comment>
    <comment ref="B87" authorId="0">
      <text>
        <r>
          <rPr>
            <b/>
            <sz val="9"/>
            <color indexed="81"/>
            <rFont val="Tahoma"/>
            <family val="2"/>
          </rPr>
          <t>En 1/2 journées par semaine</t>
        </r>
        <r>
          <rPr>
            <sz val="9"/>
            <color indexed="81"/>
            <rFont val="Tahoma"/>
            <family val="2"/>
          </rPr>
          <t xml:space="preserve">
</t>
        </r>
      </text>
    </comment>
    <comment ref="C87" authorId="4">
      <text>
        <r>
          <rPr>
            <sz val="8"/>
            <color indexed="81"/>
            <rFont val="Tahoma"/>
          </rPr>
          <t>Indiquer Nom, fonction (responsabilité de pôle…), n° inscription Ordre, n° ADELI/CPS, statut (PH, contractuel…)</t>
        </r>
      </text>
    </comment>
    <comment ref="B88" authorId="0">
      <text>
        <r>
          <rPr>
            <b/>
            <sz val="9"/>
            <color indexed="81"/>
            <rFont val="Tahoma"/>
            <family val="2"/>
          </rPr>
          <t>En 1/2 journées par semaine</t>
        </r>
        <r>
          <rPr>
            <sz val="9"/>
            <color indexed="81"/>
            <rFont val="Tahoma"/>
            <family val="2"/>
          </rPr>
          <t xml:space="preserve">
</t>
        </r>
      </text>
    </comment>
    <comment ref="C88" authorId="4">
      <text>
        <r>
          <rPr>
            <sz val="8"/>
            <color indexed="81"/>
            <rFont val="Tahoma"/>
          </rPr>
          <t>Indiquer Nom, fonction (responsabilité de pôle…), n° inscription Ordre, n° ADELI/CPS, statut (PH, contractuel…)</t>
        </r>
      </text>
    </comment>
  </commentList>
</comments>
</file>

<file path=xl/comments2.xml><?xml version="1.0" encoding="utf-8"?>
<comments xmlns="http://schemas.openxmlformats.org/spreadsheetml/2006/main">
  <authors>
    <author>PERROT, Catherine</author>
    <author>ESCOFIER-PERROT</author>
  </authors>
  <commentList>
    <comment ref="E10" authorId="0">
      <text>
        <r>
          <rPr>
            <b/>
            <sz val="8"/>
            <color indexed="81"/>
            <rFont val="Tahoma"/>
            <family val="2"/>
          </rPr>
          <t>PERROT, Catherine:</t>
        </r>
        <r>
          <rPr>
            <sz val="8"/>
            <color indexed="81"/>
            <rFont val="Tahoma"/>
            <family val="2"/>
          </rPr>
          <t xml:space="preserve">
R. 5126-20 csp : maximum 5 ans
au dela, resolliciter une autorisation</t>
        </r>
      </text>
    </comment>
    <comment ref="E46" authorId="1">
      <text>
        <r>
          <rPr>
            <b/>
            <sz val="8"/>
            <color indexed="81"/>
            <rFont val="Tahoma"/>
            <family val="2"/>
          </rPr>
          <t>PERROT:</t>
        </r>
        <r>
          <rPr>
            <sz val="8"/>
            <color indexed="81"/>
            <rFont val="Tahoma"/>
            <family val="2"/>
          </rPr>
          <t xml:space="preserve">
faisabilité = appréciation, en vue de sa réalisation, de la conformité d'une préparation à l'état des connaissances médicales, scientifiques et
 techniques</t>
        </r>
      </text>
    </comment>
  </commentList>
</comments>
</file>

<file path=xl/comments3.xml><?xml version="1.0" encoding="utf-8"?>
<comments xmlns="http://schemas.openxmlformats.org/spreadsheetml/2006/main">
  <authors>
    <author>CONSTANTIN Pierre</author>
  </authors>
  <commentList>
    <comment ref="A13" authorId="0">
      <text>
        <r>
          <rPr>
            <sz val="9"/>
            <color indexed="81"/>
            <rFont val="Tahoma"/>
            <family val="2"/>
          </rPr>
          <t>Double-click dans la zone de texte ci-dessous pour activer la saisie.</t>
        </r>
      </text>
    </comment>
    <comment ref="B38" authorId="0">
      <text>
        <r>
          <rPr>
            <b/>
            <sz val="9"/>
            <color indexed="81"/>
            <rFont val="Tahoma"/>
            <family val="2"/>
          </rPr>
          <t>Date du rapport au format jj/mm/aaaa</t>
        </r>
        <r>
          <rPr>
            <sz val="9"/>
            <color indexed="81"/>
            <rFont val="Tahoma"/>
            <family val="2"/>
          </rPr>
          <t xml:space="preserve">
</t>
        </r>
      </text>
    </comment>
  </commentList>
</comments>
</file>

<file path=xl/comments4.xml><?xml version="1.0" encoding="utf-8"?>
<comments xmlns="http://schemas.openxmlformats.org/spreadsheetml/2006/main">
  <authors>
    <author>CONSTANTIN Pierre</author>
    <author>DRASS 14</author>
  </authors>
  <commentList>
    <comment ref="D2" authorId="0">
      <text>
        <r>
          <rPr>
            <b/>
            <sz val="9"/>
            <color indexed="81"/>
            <rFont val="Tahoma"/>
            <family val="2"/>
          </rPr>
          <t>Date de réception des réponses de l'établissement</t>
        </r>
        <r>
          <rPr>
            <sz val="9"/>
            <color indexed="81"/>
            <rFont val="Tahoma"/>
            <family val="2"/>
          </rPr>
          <t xml:space="preserve">
au format jj/mm/aaaa</t>
        </r>
      </text>
    </comment>
    <comment ref="F3" authorId="1">
      <text>
        <r>
          <rPr>
            <sz val="10"/>
            <color indexed="81"/>
            <rFont val="Tahoma"/>
            <family val="2"/>
          </rPr>
          <t>C: points conformes (tenir compte des éventuelles observations) ;
A   : non conformité mineure, à améliorer ;
NC: points non conformes, à corriger ;
NR : points non renseignés, à renseigner ; 
SO : points sans objet ;
NE : points non examinés lors de l'inspection.</t>
        </r>
      </text>
    </comment>
    <comment ref="D70" authorId="0">
      <text>
        <r>
          <rPr>
            <b/>
            <sz val="9"/>
            <color indexed="81"/>
            <rFont val="Tahoma"/>
            <family val="2"/>
          </rPr>
          <t>Menu déroulant</t>
        </r>
        <r>
          <rPr>
            <sz val="9"/>
            <color indexed="81"/>
            <rFont val="Tahoma"/>
            <family val="2"/>
          </rPr>
          <t xml:space="preserve">
</t>
        </r>
      </text>
    </comment>
    <comment ref="E70" authorId="0">
      <text>
        <r>
          <rPr>
            <b/>
            <sz val="9"/>
            <color indexed="81"/>
            <rFont val="Tahoma"/>
            <family val="2"/>
          </rPr>
          <t>Date au format
jj/mm/aaa</t>
        </r>
        <r>
          <rPr>
            <sz val="9"/>
            <color indexed="81"/>
            <rFont val="Tahoma"/>
            <family val="2"/>
          </rPr>
          <t xml:space="preserve">
</t>
        </r>
      </text>
    </comment>
  </commentList>
</comments>
</file>

<file path=xl/comments5.xml><?xml version="1.0" encoding="utf-8"?>
<comments xmlns="http://schemas.openxmlformats.org/spreadsheetml/2006/main">
  <authors>
    <author>CONSTANTIN Pierre</author>
  </authors>
  <commentList>
    <comment ref="A13" authorId="0">
      <text>
        <r>
          <rPr>
            <sz val="9"/>
            <color indexed="81"/>
            <rFont val="Tahoma"/>
            <family val="2"/>
          </rPr>
          <t>Pour accéder à la zone de texte, double-clicker sur la zone recommandations
Au besoin, supprimer le pavé puis la ligne 13</t>
        </r>
      </text>
    </comment>
    <comment ref="A14" authorId="0">
      <text>
        <r>
          <rPr>
            <sz val="9"/>
            <color indexed="81"/>
            <rFont val="Tahoma"/>
            <family val="2"/>
          </rPr>
          <t>Adapter le contenu :
- à la demande formulée
- à l'avis définitif
Faire un choix avec la ligne suivante</t>
        </r>
      </text>
    </comment>
    <comment ref="A15" authorId="0">
      <text>
        <r>
          <rPr>
            <sz val="9"/>
            <color indexed="81"/>
            <rFont val="Tahoma"/>
            <family val="2"/>
          </rPr>
          <t xml:space="preserve">Voir commentaire de la ligne précédente et choisir entre les deux propositions...
</t>
        </r>
      </text>
    </comment>
    <comment ref="A16" authorId="0">
      <text>
        <r>
          <rPr>
            <sz val="9"/>
            <color indexed="81"/>
            <rFont val="Tahoma"/>
            <family val="2"/>
          </rPr>
          <t xml:space="preserve">Incrémentation automatique à partir de l'onglet réponses.
</t>
        </r>
      </text>
    </comment>
    <comment ref="B18" authorId="0">
      <text>
        <r>
          <rPr>
            <b/>
            <sz val="9"/>
            <color indexed="81"/>
            <rFont val="Tahoma"/>
            <family val="2"/>
          </rPr>
          <t>Date du rapport au format jj/mm/aaaa</t>
        </r>
        <r>
          <rPr>
            <sz val="9"/>
            <color indexed="81"/>
            <rFont val="Tahoma"/>
            <family val="2"/>
          </rPr>
          <t xml:space="preserve">
</t>
        </r>
      </text>
    </comment>
    <comment ref="A26" authorId="0">
      <text>
        <r>
          <rPr>
            <sz val="9"/>
            <color indexed="81"/>
            <rFont val="Tahoma"/>
            <family val="2"/>
          </rPr>
          <t xml:space="preserve">Lien automatique avec Legifrance
</t>
        </r>
      </text>
    </comment>
  </commentList>
</comments>
</file>

<file path=xl/sharedStrings.xml><?xml version="1.0" encoding="utf-8"?>
<sst xmlns="http://schemas.openxmlformats.org/spreadsheetml/2006/main" count="672" uniqueCount="407">
  <si>
    <t>Référentiel</t>
  </si>
  <si>
    <t>N°</t>
  </si>
  <si>
    <t>Items</t>
  </si>
  <si>
    <t>Précisions de l'établissement</t>
  </si>
  <si>
    <t>Constat</t>
  </si>
  <si>
    <t>Remarques de l'inspecteur</t>
  </si>
  <si>
    <t>C</t>
  </si>
  <si>
    <t>A</t>
  </si>
  <si>
    <t>NE</t>
  </si>
  <si>
    <r>
      <t xml:space="preserve">A 31 mars 1999 - (3) </t>
    </r>
    <r>
      <rPr>
        <sz val="10"/>
        <color indexed="10"/>
        <rFont val="Arial"/>
        <family val="2"/>
      </rPr>
      <t>2</t>
    </r>
  </si>
  <si>
    <t>L'établissement donneur d'ordres dispose de prescripteurs habilités.
La PUI prestataire dispose de la liste à jour des personnes habilitées à prescrire.</t>
  </si>
  <si>
    <t>A 31 mars 1999 - 3
R. 5132-3</t>
  </si>
  <si>
    <t>Les prescriptions sont nominatives, datées et signées par le prescripteur. Elles comportent les mentions légales relatives au patient et au traitement.</t>
  </si>
  <si>
    <t>BPPH 3.4</t>
  </si>
  <si>
    <t>En cas de prescription automatisée, la PUI participe à la conception, à la mise à jour du système ; elle s'assure de la validité des calculs automatiques.</t>
  </si>
  <si>
    <t>A 31 mars 1999 - 6</t>
  </si>
  <si>
    <t>Les prescriptions sont analysées par le pharmacien.</t>
  </si>
  <si>
    <t>Le pharmacien a accès à tout renseignement utile pour la validation (dossier patient, sources documentaires).</t>
  </si>
  <si>
    <t>SO</t>
  </si>
  <si>
    <t>R. 4235-61
fiche HAS</t>
  </si>
  <si>
    <t>NR</t>
  </si>
  <si>
    <t>R. 5126-9</t>
  </si>
  <si>
    <t>B</t>
  </si>
  <si>
    <t>A préciser (voir également l'onglet "Renseignements")</t>
  </si>
  <si>
    <t>BPPH
R. 4235-12
R. 5126-8, R. 5126-9
BPP</t>
  </si>
  <si>
    <t>L. 5121-1</t>
  </si>
  <si>
    <t>Le cas échéant, les préparations hospitalières concernées ont fait l'objet d'une déclaration auprès de l'ANSM par le pharmacien de la PUI prestataire</t>
  </si>
  <si>
    <t xml:space="preserve">
R. 5126-27-2° &amp; 10°
BPP préambule</t>
  </si>
  <si>
    <t>R5126-32-II-2°</t>
  </si>
  <si>
    <t>BPP 5.1
R5126-32</t>
  </si>
  <si>
    <t>R. 5121-83, R. 5121-85, R. 5121-88, R. 5121-91 et R. 5121-94</t>
  </si>
  <si>
    <t>BPP 5.1</t>
  </si>
  <si>
    <t>le rôle et les obligations de chaque partie sont clairement définis dans la convention, notamment en ce qui concerne :</t>
  </si>
  <si>
    <t>analyse pharmaceutique de la prescription</t>
  </si>
  <si>
    <t>faisabilité de la préparation</t>
  </si>
  <si>
    <t>contrôle des matières premières et articles de conditionnement</t>
  </si>
  <si>
    <t>réalisation de la préparation - étiquetage</t>
  </si>
  <si>
    <t>contrôle du produit fini</t>
  </si>
  <si>
    <t>libération</t>
  </si>
  <si>
    <t>stockage avant transport</t>
  </si>
  <si>
    <t>colisage</t>
  </si>
  <si>
    <t>transport</t>
  </si>
  <si>
    <t>contrôle à réception</t>
  </si>
  <si>
    <t>libération ou acceptation avant dispensation au patient</t>
  </si>
  <si>
    <t>gestion des déchets</t>
  </si>
  <si>
    <t>pharmacovigilance</t>
  </si>
  <si>
    <t>transmission de l'ordre de préparation</t>
  </si>
  <si>
    <t>Les éléments relatifs à la réception de la demande (mode, horaires, coordonnées téléphoniques) sont précisés</t>
  </si>
  <si>
    <t>BPP 5.1
A 31 mars 1999 - 3</t>
  </si>
  <si>
    <t>Les commandes sont passées par écrit
Le support de commande est standardisé</t>
  </si>
  <si>
    <t>conditions de fabrication</t>
  </si>
  <si>
    <t>R. 4235-61
BPP 3.1.2 et 3.4.1</t>
  </si>
  <si>
    <t>L'évaluation de la faisabilité technique de la préparation est documentée</t>
  </si>
  <si>
    <t>BPP 1.1.10
1.1.11</t>
  </si>
  <si>
    <t>Les locaux, les équipements mis en œuvre, le personnel sollicité pour la prestation, sont précisés</t>
  </si>
  <si>
    <t xml:space="preserve"> BPP 5.2 et A5</t>
  </si>
  <si>
    <t>L'étiquetage des préparations comporte les informations mentionnées aux articles R.5125-45 et -46 du CSP</t>
  </si>
  <si>
    <t>L'étiquetage des préparations comporte également les recommandations suivantes :
- dénomination de la PUI qui dispense
- dénomination, forme, voie d'administration et dosage en substance active
- n° d'ordonnancier et n° de lot
- date limite d'utilisation
- le mode de conservation spécifique le cas échéant
- des indications de bon usage
- les mentions réglementaires selon l'article R.5132-18 du CSp et le cas échéant R.5121-16</t>
  </si>
  <si>
    <t>Les conditions et délais de conservation des préparations sont précisées</t>
  </si>
  <si>
    <t>le donneur d'ordre s'assure que le prestataire a la capacité de réaliser correctement les opérations qui font l'objet de la convention (audit)</t>
  </si>
  <si>
    <t>le donneur d'ordre s'assure que les principes des Bonnes pratiques sont respectés (audit)</t>
  </si>
  <si>
    <t>mise à disposition</t>
  </si>
  <si>
    <t>BPP 5.4</t>
  </si>
  <si>
    <t>Les conditions de stockage avant transport sont définies</t>
  </si>
  <si>
    <t>Le délai de réalisation est précisé</t>
  </si>
  <si>
    <t>BPP 5.1
5.4</t>
  </si>
  <si>
    <t>mode dégradé - cas particuliers</t>
  </si>
  <si>
    <t>R.5126-20</t>
  </si>
  <si>
    <t>La prestation est assurée dans des conditions permettant aux professionnels de santé de répondre aux besoins de leurs patients en urgence</t>
  </si>
  <si>
    <t>BPPH - 1.1.2
BPP 5.1</t>
  </si>
  <si>
    <t>D</t>
  </si>
  <si>
    <t>Le système d'assurance qualité de la PUI prestataire est développé et mis en œuvre.</t>
  </si>
  <si>
    <t>Les procédures et instructions relatives à toutes les étapes de préparation, de contrôles et de transport sont rédigées, connues et approuvées par les co-contractants</t>
  </si>
  <si>
    <t>Des formulaires d'enregistrement sont prévus pour assurer la traçabilité des différentes opérations, notamment :</t>
  </si>
  <si>
    <t>commande</t>
  </si>
  <si>
    <t>fabrication</t>
  </si>
  <si>
    <t>enlèvement / livraison</t>
  </si>
  <si>
    <t>respect des conditions particulières de conservation (température, délai)</t>
  </si>
  <si>
    <t>réception</t>
  </si>
  <si>
    <t>BPP 5.1
chapitre 4</t>
  </si>
  <si>
    <t>L'enregistrement et le traitement des anomalies et des non-conformités sont mis en place.
Leur analyse périodique est prévue.</t>
  </si>
  <si>
    <t>S</t>
  </si>
  <si>
    <t>Oui</t>
  </si>
  <si>
    <t>oui</t>
  </si>
  <si>
    <t xml:space="preserve">QUESTIONNAIRE </t>
  </si>
  <si>
    <t>Rem.</t>
  </si>
  <si>
    <t>M</t>
  </si>
  <si>
    <t>Non</t>
  </si>
  <si>
    <t>en cours</t>
  </si>
  <si>
    <t>RAPPORT D'INSPECTION</t>
  </si>
  <si>
    <t>Non renseigné</t>
  </si>
  <si>
    <t>I</t>
  </si>
  <si>
    <t>non</t>
  </si>
  <si>
    <t>Satisfaisant</t>
  </si>
  <si>
    <t>E</t>
  </si>
  <si>
    <t>E Majeur</t>
  </si>
  <si>
    <t>E Critique</t>
  </si>
  <si>
    <t>Monsieur</t>
  </si>
  <si>
    <t>Christian LEFEUVRE</t>
  </si>
  <si>
    <t>christian.lefeuvre@ars.sante.fr</t>
  </si>
  <si>
    <t>CL</t>
  </si>
  <si>
    <t>Excel 2007 - extension .xlsm</t>
  </si>
  <si>
    <t>David JACQ</t>
  </si>
  <si>
    <t>david.jacq@ars.sante.fr</t>
  </si>
  <si>
    <t>DJ</t>
  </si>
  <si>
    <t>Excel 1997 à 2003 - extension .xls</t>
  </si>
  <si>
    <t>Madame</t>
  </si>
  <si>
    <t>Géraldine SIHA-MBEDY</t>
  </si>
  <si>
    <t>geraldine.sihambedy@ars.sante.fr</t>
  </si>
  <si>
    <t>GSM</t>
  </si>
  <si>
    <t>Philippe MINVIELLE</t>
  </si>
  <si>
    <t>philippe.minvielle@ars.sante.fr</t>
  </si>
  <si>
    <t>PM</t>
  </si>
  <si>
    <t>Pierre CONSTANTIN</t>
  </si>
  <si>
    <t>pierre.constantin@ars.sante.fr</t>
  </si>
  <si>
    <t>PC</t>
  </si>
  <si>
    <t>Valérie BEROL</t>
  </si>
  <si>
    <t>valerie.berol@ars.sante.fr</t>
  </si>
  <si>
    <t>VB</t>
  </si>
  <si>
    <t>RENSEIGNEMENTS CONCERNANT L'INSPECTION</t>
  </si>
  <si>
    <t>RENSEIGNEMENTS CONCERNANT L'ENQUETE</t>
  </si>
  <si>
    <t>RAPPORT D' INSPECTION</t>
  </si>
  <si>
    <t>les activités de base</t>
  </si>
  <si>
    <t>RAPPORT D'ENQUETE</t>
  </si>
  <si>
    <t>l'activité optionnelle de</t>
  </si>
  <si>
    <t>Directeur</t>
  </si>
  <si>
    <t>Directrice</t>
  </si>
  <si>
    <t>Nbre E Critiques</t>
  </si>
  <si>
    <t>préparations hospitalières</t>
  </si>
  <si>
    <t>Pharmacien</t>
  </si>
  <si>
    <t>Nbre E Majeurs</t>
  </si>
  <si>
    <t>préparations nécessaires aux recherches biomédicales (y compris la préparation des médicaments expérimentaux)</t>
  </si>
  <si>
    <t>Responsable AQ</t>
  </si>
  <si>
    <t>importation des médicaments expérimentaux</t>
  </si>
  <si>
    <t>IDE</t>
  </si>
  <si>
    <t>Nbre Remarques</t>
  </si>
  <si>
    <t>délivrance des ADDFMS</t>
  </si>
  <si>
    <t>Infirmier(e) coordonnateur/trice</t>
  </si>
  <si>
    <t>Nbre Non renseigné</t>
  </si>
  <si>
    <t>préparation de médicaments radiopharmaceutiques</t>
  </si>
  <si>
    <t>Cadre de santé</t>
  </si>
  <si>
    <t>Nbre SO</t>
  </si>
  <si>
    <t xml:space="preserve">Vente de médicaments au public </t>
  </si>
  <si>
    <t>Responsable SMQ</t>
  </si>
  <si>
    <t>Nbre Satisfaisants</t>
  </si>
  <si>
    <t xml:space="preserve">Réalisation de préparations magistrales ou hospitalières, reconstitution de spécialités pharmaceutiques pour le compte d'un tiers </t>
  </si>
  <si>
    <t>une suite favorable peut être réservée à la demande citée en objet.</t>
  </si>
  <si>
    <t>Stérilisation de dispositifs médicaux pour le compte d'un tiers</t>
  </si>
  <si>
    <t>une suite favorable avec réserves peut être accordée à la demande citée en objet.</t>
  </si>
  <si>
    <t>une suite favorable ne peut être accordée à la demande citée en objet au regard des réponses apportées. Il est donc demandé à l'établissement de complèter celles-ci de façon satisfaisante.</t>
  </si>
  <si>
    <t>une suite défavorable doit être réservée à la demande citée en objet.</t>
  </si>
  <si>
    <t>l'activité de préparations magistrales et/ou hospitalières à partir de matières premières ou de spécialités pharmaceutiques (R5126-9-2° et 3°)</t>
  </si>
  <si>
    <t>Demande de renouvellement d'autorisation</t>
  </si>
  <si>
    <t>l'activité de préparations magistrales stériles (R5126-9-2° et R5126-33-1°)</t>
  </si>
  <si>
    <t>Demande de modification non substantielle</t>
  </si>
  <si>
    <t>l'activité de préparations magistrales produites à partir de matères premières ou de spécialités pharmaceutiques contenant des substances dangereuses pour les personnels ou l'environnement (R5126-9-2° et R5126-33-2°)</t>
  </si>
  <si>
    <t>Demande de modification substantielle</t>
  </si>
  <si>
    <t>l'activité de préparations hospitalières (R5126-9-2° et 3°)</t>
  </si>
  <si>
    <t>Inspection</t>
  </si>
  <si>
    <t>l'ensemble des activités de préparations exercées par la PUI de l'établissement</t>
  </si>
  <si>
    <t>l'activité de reconstitution de spécialités pharmaceutiques y compris celle concernant les médicaments de thérapie innovante et celle concernant les médicaments expérimentaux de thérapie innovante</t>
  </si>
  <si>
    <t xml:space="preserve">la mise sous forme appropriée, en vue de leur administration, des médicaments de thérapie innovante préparés ponctuellement y compris expérimentaux, conformément à la notice ou au protocole de recherche impliquant la personne humaine </t>
  </si>
  <si>
    <t xml:space="preserve">la préparation des médicaments radiopharmaceutiques </t>
  </si>
  <si>
    <t>la préparation des médicaments expérimentaux, à l’exception de celle des médicaments de thérapie innovante et des médicaments de thérapie innovante préparés ponctuellement, et la réalisation des préparations rendues nécessaires par les recherches impliquant la personne humaine mentionnées à l’article L. 5126-7</t>
  </si>
  <si>
    <t>la préparation des dispositifs médicaux stériles dans les conditions prévues par l’article L. 6111-2</t>
  </si>
  <si>
    <t>concernant</t>
  </si>
  <si>
    <t xml:space="preserve">N° de dossier </t>
  </si>
  <si>
    <t>Ordre de mission</t>
  </si>
  <si>
    <t>Date de l'instruction de la demande</t>
  </si>
  <si>
    <t>Pharmacien(s) inspecteur(s)</t>
  </si>
  <si>
    <t>Personnes rencontrées ou sollicitées (nom - qualification)</t>
  </si>
  <si>
    <t>Nom de l'établissement</t>
  </si>
  <si>
    <t>Adresse de l'établissement</t>
  </si>
  <si>
    <t>Code postal</t>
  </si>
  <si>
    <t>Ville</t>
  </si>
  <si>
    <t>Téléphone de l'établissement</t>
  </si>
  <si>
    <t>Télécopie  de l'établissement</t>
  </si>
  <si>
    <t>Courriel de l'établissement</t>
  </si>
  <si>
    <t>N° FINESS</t>
  </si>
  <si>
    <t>Catégorie de l'établissement</t>
  </si>
  <si>
    <t>Statut juridique de l'établissement</t>
  </si>
  <si>
    <t>Entité juridique de rattachement</t>
  </si>
  <si>
    <t>Appartenance à un groupement de coopération sanitaire ou à un syndicat inter-hospitalier</t>
  </si>
  <si>
    <t>Appartenance à un réseau de santé</t>
  </si>
  <si>
    <t>Certification HAS</t>
  </si>
  <si>
    <t>III- Renseignements administratifs concernant la demande d'autorisation</t>
  </si>
  <si>
    <t xml:space="preserve">Qualité du demandeur : </t>
  </si>
  <si>
    <t>Date de réception de la demande :</t>
  </si>
  <si>
    <t>Objet de la demande :</t>
  </si>
  <si>
    <t>Date de  l'autorisation initiale relative à l'activité concernée</t>
  </si>
  <si>
    <t>N° de l'arrêté relatif à l'autorisation relative à l'activité concernée</t>
  </si>
  <si>
    <t>IV- Renseignements administratifs concernant la PUI</t>
  </si>
  <si>
    <t xml:space="preserve">Adresse du ou des site(s) d'implantation de la PUI  </t>
  </si>
  <si>
    <t xml:space="preserve">Téléphone  </t>
  </si>
  <si>
    <t xml:space="preserve">Télécopie   </t>
  </si>
  <si>
    <t>Courriel de la PUI ou du pharmacien</t>
  </si>
  <si>
    <t xml:space="preserve">Jours et heures d'ouvertures habituels de la PUI </t>
  </si>
  <si>
    <t>Emplacement (s) des locaux de la PUI sur le site ou les site(s) d'implantation (R.5126-12)</t>
  </si>
  <si>
    <t>Etablissements desservis (R.5126-13)</t>
  </si>
  <si>
    <t>Zone géographique d'intervention des structures HAD desservies par la pharmacie</t>
  </si>
  <si>
    <t>Zone géographique d'intervention des unités de dialyses desservies par la pharmacie</t>
  </si>
  <si>
    <t xml:space="preserve">Nombre (prévisionnel) de patients pris en charge quotidiennement par la pharmacie </t>
  </si>
  <si>
    <t>Médecine (hors HAD)</t>
  </si>
  <si>
    <t>HAD</t>
  </si>
  <si>
    <t>Chirurgie</t>
  </si>
  <si>
    <t>Gynécologie-Obstétrique</t>
  </si>
  <si>
    <t>Psychiatrie</t>
  </si>
  <si>
    <t>Soins de suite ou de réadaptation</t>
  </si>
  <si>
    <t>Soins de longue durée</t>
  </si>
  <si>
    <t>Médico-social</t>
  </si>
  <si>
    <t xml:space="preserve">Total   </t>
  </si>
  <si>
    <t>Activités soumises à autorisations (R5126-9)</t>
  </si>
  <si>
    <t>Dates autorisations ou "Sans objet"</t>
  </si>
  <si>
    <t>Sites et activités concernés</t>
  </si>
  <si>
    <t>Préparation de doses à administrer ou des médicaments expérimentaux - R5126-9 / 1</t>
  </si>
  <si>
    <t>Réalisation de préparations magistrales - R5126-9 / 2</t>
  </si>
  <si>
    <t>Préparations hospitalières - R5126-9 / 3</t>
  </si>
  <si>
    <t>Reconstitution de spécialités pharmaceutiques y compris MTI et méd.expérimentaux - R5126-9 / 4</t>
  </si>
  <si>
    <t>Préparations nécessaires aux recherches biomédicales (y compris la préparation des médicaments expérimentaux) - R5126-9 / 5</t>
  </si>
  <si>
    <t>Prép. de médicaments radiopharmaceutiques - R5126-9 / 6</t>
  </si>
  <si>
    <t>Prép. méd. expérimentaux sauf thérapie innovante - R5126-9 / 7</t>
  </si>
  <si>
    <t>Importation des médicaments expérimentaux - R5126-9 / 8</t>
  </si>
  <si>
    <t>Importation de préparations en provenance d'un état membre UE ou autorisé - R5126-9 / 9</t>
  </si>
  <si>
    <t>Préparation des dispositifs médicaux stériles - L5126-5 et R5126-9 / 10</t>
  </si>
  <si>
    <t>Activités exercées pour le compte d'une autre PUI (R5126-9-II-§3)</t>
  </si>
  <si>
    <t>Missions et/ou activités exercées par une autre PUI pour le compte de la PUI (R5126-9-II-4°)</t>
  </si>
  <si>
    <t>Activités sous-traitées autorisées (R5126-20 à 22) par un établissement pharmaceutique</t>
  </si>
  <si>
    <t>Date information</t>
  </si>
  <si>
    <t>Informations (établissement, activité)</t>
  </si>
  <si>
    <t>R. 5126-20 : Délivrance par personne morale selon article L.4211-5 de:
- gaz à usage médical pour patients HAD
- O2 médical pour résidents GCSMS</t>
  </si>
  <si>
    <t>R.5126-21 : Opérations de contrôle de certaines préparations (mag., hosp., off)  par un établissement pharmaceutique autorisé</t>
  </si>
  <si>
    <t>R.5126-22 : la réalisation des préparations particulières par un établissement pharmaceutique autorisé:
- 1° : Prép.hospitalières
- 2° : Prép. magistrales
- 3° : Prép. médicaments radiopharmaceutiques
- 4° : Reconstitutions de spécialités pharmaceutiques</t>
  </si>
  <si>
    <t>V - Personnel pharmaceutique exercant dans la PUI</t>
  </si>
  <si>
    <t>Temps de présence</t>
  </si>
  <si>
    <t>Pharmacien chargé de la gérance</t>
  </si>
  <si>
    <t>Pharmaciens adjoints</t>
  </si>
  <si>
    <t>Temps de présence pharmaceutique exprimé en ETP</t>
  </si>
  <si>
    <t>Préparateurs (temps de présence total en ETP)</t>
  </si>
  <si>
    <t>Internes en pharmacie (temps de présence total en ETP)</t>
  </si>
  <si>
    <t>Etudiants en pharmacie</t>
  </si>
  <si>
    <t xml:space="preserve">Aides de pharmacie </t>
  </si>
  <si>
    <t xml:space="preserve">Personnels en apprentissage </t>
  </si>
  <si>
    <t>Indiquer Nom, qualité temps de présence en ETP</t>
  </si>
  <si>
    <t>Référentiels</t>
  </si>
  <si>
    <t>Code de la Santé Publique (CSP) - Décret n°2019-489</t>
  </si>
  <si>
    <t>Bonnes Pratiques de Pharmacie Hospitalière (BPPH)</t>
  </si>
  <si>
    <t>Bonnes pratiques de préparations (BPP)</t>
  </si>
  <si>
    <t xml:space="preserve">Cotation du rapport </t>
  </si>
  <si>
    <r>
      <t xml:space="preserve">SO : Sans objet
Rem. : Remarque
Non renseigné
Satisfaisant
</t>
    </r>
    <r>
      <rPr>
        <sz val="10"/>
        <color rgb="FFFF0000"/>
        <rFont val="Arial"/>
        <family val="2"/>
      </rPr>
      <t>E (Ecart)
E Majeur              Ces trois cotations concernent les missions d'inspection
E Critique</t>
    </r>
  </si>
  <si>
    <t>Activité concernée</t>
  </si>
  <si>
    <t>Catégorie</t>
  </si>
  <si>
    <t>Date renouvellement</t>
  </si>
  <si>
    <t>Activité à risque</t>
  </si>
  <si>
    <t>Durée validité</t>
  </si>
  <si>
    <t>5 ( 7 ? ) ans</t>
  </si>
  <si>
    <t>Modification substantielle</t>
  </si>
  <si>
    <t>Gestion, approvisionnement…</t>
  </si>
  <si>
    <t>Délivrance de médicaments au public (L5126-6-1°)</t>
  </si>
  <si>
    <t>Délivrance au public d'ADDFMS (L5126-6-2°)</t>
  </si>
  <si>
    <t>Nouvelle activité soumise à autorisation (R5126-9-I) - 10 activités concernées</t>
  </si>
  <si>
    <t>Modifications substantielles (R5126-32-II)</t>
  </si>
  <si>
    <t>Desserte d'un nouveau site d'implantation</t>
  </si>
  <si>
    <t>Nécessitent avis de l'ordre et autorisation DGARS</t>
  </si>
  <si>
    <t>la réalisation pour le compte d'une autre pharmacie à usage intérieur de l'activité de</t>
  </si>
  <si>
    <t>réalisation de préparations magistrales stériles (R5126-9-I-2°)</t>
  </si>
  <si>
    <t>réalisation de préparations magistrales produites à partir de MP ou spécialités contenant des substances dangereuses pour le personnel et l'environnement (R5126-9-I-2°)</t>
  </si>
  <si>
    <t>réalisation de préparations hospitalières à partir de MP ou de spécialités pharmaceutiques (R5126-9-I-3°)</t>
  </si>
  <si>
    <t>reconstitution de spécialités pharmaceutiques, y compris celles concernant les médicaments de thérapie innovante (MTI) et celles concernant les médicaments expérimentaux de thérapie innovante (R5126-9-I-4°)</t>
  </si>
  <si>
    <t>mise sous forme appropriée, en vue de leur administration, des médicaments de thérapie innovante préparés ponctuellement (MTIPP) y compris expérimentaux, conformément à la notice ou au protocole de recherche impliquant la personne humaine (R5126-9-I-5°)</t>
  </si>
  <si>
    <t>préparation des médicaments radiopharmaceutiques (R5126-9-I-6°)</t>
  </si>
  <si>
    <t>préparation des médicaments expérimentaux, à l’exception de celle des médicaments de thérapie innovante et des médicaments de thérapie innovante préparés ponctuellement, et la réalisation des préparations rendues nécessaires par les recherches impliquant la personne humaine mentionnées à l’article L. 5126-7 (R5126-9-I-7°)</t>
  </si>
  <si>
    <t>préparation des dispositifs médicaux stériles (R5126-9-10°)</t>
  </si>
  <si>
    <t>Modification de locaux affectés à une activité comportant un risque (R5126-33)</t>
  </si>
  <si>
    <t>Seules les activités en jaune peuvent concerner la sous-traitance</t>
  </si>
  <si>
    <r>
      <t xml:space="preserve">Nouvelle mission ou activité </t>
    </r>
    <r>
      <rPr>
        <b/>
        <sz val="10"/>
        <rFont val="Arial"/>
        <family val="2"/>
      </rPr>
      <t>pour le compte d'une autre PUI</t>
    </r>
    <r>
      <rPr>
        <sz val="10"/>
        <rFont val="Arial"/>
      </rPr>
      <t xml:space="preserve"> (convention)</t>
    </r>
  </si>
  <si>
    <t>I- Renseignements concernant la mission</t>
  </si>
  <si>
    <t>Activités nécessitant une autorisation (R5126-9-I &amp; R5126-32)</t>
  </si>
  <si>
    <t>importation de médicaments expérimentaux (R5126-9-I-8)</t>
  </si>
  <si>
    <t xml:space="preserve">importation de préparations en provenance d’un Etat membre de l’Union européenne ou partie à l’accord sur l’Espace économique européen ou de la Suisse, réalisées conformément à des normes de bonnes pratiques au moins équivalentes à celles que prévoit l’article L. 5121-5 par des établissements dûment autorisés au titre de la législation de l’Etat concerné </t>
  </si>
  <si>
    <t>exercice d'une nouvelle mission (L5126-1- I -1°)</t>
  </si>
  <si>
    <t>conduite de toute action de pharmacie clinique (L5126-1-I-2°)</t>
  </si>
  <si>
    <t>actions d'information aux patients et aux professionnels de santé et action de promotion et d'évaluation de bon usage…(L5126-1-I-3°)</t>
  </si>
  <si>
    <t>missions d'approvisionnement et de vente en cas d'urgence ou de nécessité réservées aux ES Publics (L5126-1-I-4°)</t>
  </si>
  <si>
    <t>réalisation de préparations magistrales (R5126-9-I-2°)</t>
  </si>
  <si>
    <t>Sélectionnez une seule activité en cochant "x" dans les cellules ci-dessous</t>
  </si>
  <si>
    <t>préparation de doses à administrer de médicaments mentionnés à l’article L. 4211-1 ou des médicaments expérimentaux ou auxiliaires définis à l’article (R5126-9-I-1°)</t>
  </si>
  <si>
    <t>R5126-9
R5126-32</t>
  </si>
  <si>
    <t>Dans l'onglet "activités", une seule activité a été sélectionnée. Il est rappelé qu'une demande concerne une seule activité pour un établissement donné.</t>
  </si>
  <si>
    <t>Quelque soit la mission ou l'activité réalisée pour le compte d'une autre PUI, l'établissement prestataire doit être autorisé à l'exercer.
Une copie de l'arrêté d'autorisation ou tout document attestant de l'effectivité de cette activité (délivrance tacite) sera joint à la demande.</t>
  </si>
  <si>
    <t>R5126-27</t>
  </si>
  <si>
    <t>La demande sera accompagnée des éléments énumérés dans l'article R5126-27 permettant au DGARS d'apprécier la nature et l'importance de la demande.</t>
  </si>
  <si>
    <t>Les conditions de réalisation, par la PUI prestataire, des préparations concernées par la convention, sont jugées satisfaisantes, au vu :
- des éléments résultant d'une inspection récente
- des éléments transmis par l'établissement (voir aussi point  1 3.
- le cas échéant, des engagements pris par l'établissement</t>
  </si>
  <si>
    <t>La demande est formulée par "l'établissement prestataire" et non par le "donneur d'ordre" (destinataire de la prestation) - Voir aussi "C - Eléments de la convention".</t>
  </si>
  <si>
    <t>La convention est signée par les 2 directeurs d'établissement ou par les professionnels libéraux</t>
  </si>
  <si>
    <t>La convention est signée par les 2 pharmaciens responsables du secteur préparations</t>
  </si>
  <si>
    <t>La durée de la convention et les modalités de son renouvellement sont précisées.</t>
  </si>
  <si>
    <t>Le(s) type(s) de préparation et forme(s) pharmaceutique(s) concerné(s) par la prestation sont précisés.
Une liste exhaustive est annexée, y compris les formules le cas échéant.</t>
  </si>
  <si>
    <t>A - Contenu de la demande (R5126-32-II-1°) ou activité inspectée dans le cadre d'une activité exercée pour le compte d'une autre PUI (sous-traitance)</t>
  </si>
  <si>
    <t>B - Eléments généraux de la convention</t>
  </si>
  <si>
    <t>C - Pré-requis concernant le donneur d'ordre</t>
  </si>
  <si>
    <t>D - Pré-requis concernant l'établissement prestataire</t>
  </si>
  <si>
    <t>E - Rôles et responsabilités</t>
  </si>
  <si>
    <t>F - Modalités pratiques (annexes techniques)</t>
  </si>
  <si>
    <t>F</t>
  </si>
  <si>
    <t>G - Système documentaire - assurance qualité</t>
  </si>
  <si>
    <t>G</t>
  </si>
  <si>
    <t>Si le transport est assuré par un prestataire extérieur, une copie du contrat est jointe au dossier.</t>
  </si>
  <si>
    <t>Les conditions de transport sont définies par une procédure.</t>
  </si>
  <si>
    <t>La qualité des conteneurs de transport (protection contre la contamination, assurant une bonne conservation, muni d'un témoin d'intégrité, mentionnant les noms et adresses de l'expéditeur et du destinataire) répond aux exigences définies par les BPF.</t>
  </si>
  <si>
    <t>Le délai maximal d'acheminement est précisé (voir F24)</t>
  </si>
  <si>
    <t>Les conditions particulières et délais de conservation sont précisés.</t>
  </si>
  <si>
    <t>Les modalités d'enlèvement à la PUI prestataire (lieux, horaires, traçabilité) sont précisés.</t>
  </si>
  <si>
    <t>Les modalités de livraison et de réception au bénéficiaire (lieux, horaires, traçabilité) sont définis.</t>
  </si>
  <si>
    <t>Les modalités et procédure de fonctionnement les week-end et jours fériés sont précisées.</t>
  </si>
  <si>
    <t>Des modalités de fonctionnement en cas d'urgence sont définies;</t>
  </si>
  <si>
    <t>Les modalités de retrait de lot et de vigilances (matières premières, produits finis) sont définies.</t>
  </si>
  <si>
    <t>Les modalités de gestion des retours éventuels sont définies (élimination des déchets…)</t>
  </si>
  <si>
    <t>Le donneur d'ordre a accès à l'ensemble du système documentaire de l'établissement prestataire</t>
  </si>
  <si>
    <t>L'évaluation de la faisabilité de la préparation (sauf faisabilité technique) est effectuée par le pharmacien donneur d'ordre ; elle est documentée.</t>
  </si>
  <si>
    <t>Si la PUI prestataire fait réaliser certaines opérations par un sous-traitant (contrôle, etc.), le donneur d'ordre est informé. Des dispositions spécifiques sont prévues dans la convention.
Une copie de la convention de sous-traitance de ces activités est jointe au dossier.</t>
  </si>
  <si>
    <t>La transmission de la demande est compatible avec les délais d'intruction et respecte les exigences de l'article 4 du décret n° 2019-489.</t>
  </si>
  <si>
    <t>Décret 2019-489 - article 4</t>
  </si>
  <si>
    <t>Lorsque les préparations et reconstitutions sont réalisées à partir de spécialités pharmaceutiques classées dans les catégories définies aux 1° à 5° de l'article R. 5121-77 (médicaments à prescription restrente), les clauses de la convention garantissent que les prestations seront fournies dans les conditions réglementaire en vigueur</t>
  </si>
  <si>
    <t>volume d'activité prévisionnel (nbre de patients concernés, nbre de préparations concernées)</t>
  </si>
  <si>
    <t>Réalisation de préparations magistrales stériles (R5126-33-1°)</t>
  </si>
  <si>
    <t>Réalisation de préparations magistrales comportant des MP ou spécialités présentant un risque pour le personnel ou l'environnement (R5126-33-2°)</t>
  </si>
  <si>
    <t>Autre personnel intervenant dans la PUI inspectée ou placés sous la responsabilité de la PUI</t>
  </si>
  <si>
    <t>Ecart</t>
  </si>
  <si>
    <t xml:space="preserve">CONCLUSIONS INTERMEDIAIRES </t>
  </si>
  <si>
    <t>Etablissement</t>
  </si>
  <si>
    <t>Adresse</t>
  </si>
  <si>
    <t>N° mission</t>
  </si>
  <si>
    <t>Date</t>
  </si>
  <si>
    <t>Synthèse de l'évaluation</t>
  </si>
  <si>
    <t>Nombre de points conformes</t>
  </si>
  <si>
    <t>Nombre d'écarts</t>
  </si>
  <si>
    <t>Nombre d'écarts majeurs</t>
  </si>
  <si>
    <t>Nombre d'écarts critiques</t>
  </si>
  <si>
    <t>Nombre de points sans objet (ou non évalués)</t>
  </si>
  <si>
    <t>Commentaires</t>
  </si>
  <si>
    <t xml:space="preserve">A Nantes le </t>
  </si>
  <si>
    <t>Nombre de remarques</t>
  </si>
  <si>
    <t>Nombre de points non renseignés</t>
  </si>
  <si>
    <t>Sous-traitance</t>
  </si>
  <si>
    <t xml:space="preserve">Nbre Ecarts </t>
  </si>
  <si>
    <t>N</t>
  </si>
  <si>
    <t>Date de réception des réponses</t>
  </si>
  <si>
    <t>Cotation intermédiaire</t>
  </si>
  <si>
    <t>Réponses de l'établissement</t>
  </si>
  <si>
    <t>Avis de l'inspecteur</t>
  </si>
  <si>
    <t>Cotation finale</t>
  </si>
  <si>
    <t/>
  </si>
  <si>
    <t>favorable</t>
  </si>
  <si>
    <t>favorable avec réserves</t>
  </si>
  <si>
    <t>défavorable</t>
  </si>
  <si>
    <t>différé pour complément d'informations</t>
  </si>
  <si>
    <t>Avis final</t>
  </si>
  <si>
    <t>Date avis</t>
  </si>
  <si>
    <t>x</t>
  </si>
  <si>
    <t>Objet de la demande</t>
  </si>
  <si>
    <t>Date de la demande</t>
  </si>
  <si>
    <t>Date de l'instruction</t>
  </si>
  <si>
    <t>Sous réserve de prise en compte des remarques et observations formulées, la pharmacie à usage
intérieur (PUI) devrait néanmoins disposer de moyens suffisants en locaux, personnels, équipements
et systèmes d'informations pour réaliser les activités de base mentionnées à l'article R.5126-8 du
code de la santé publique,</t>
  </si>
  <si>
    <t xml:space="preserve">Prenant en compte les réponses et engagements de l'établissement,                   </t>
  </si>
  <si>
    <t>Le pharmacien inspecteur de santé publique</t>
  </si>
  <si>
    <t>En application de l'article R5126-28 du code de la santé publique, il y a lieu de préciser :</t>
  </si>
  <si>
    <t>- Le ou les sites d'implantation de la pharmacie (R5126-12) :</t>
  </si>
  <si>
    <t>- La liste des établissements, services ou organismes desservis par la PUI (R5126-28-II-2°).</t>
  </si>
  <si>
    <t>- La zone géographique d'intervention des établissements d'HAD et unités de dialyse à domicile (R5126-28-II-2°)</t>
  </si>
  <si>
    <t>- Les missions et activités assurées sur chacun des sites d'implantation... :</t>
  </si>
  <si>
    <t>Missions</t>
  </si>
  <si>
    <t>Date(s) autorisation</t>
  </si>
  <si>
    <t>Détails (sites et/ou missions concernés)</t>
  </si>
  <si>
    <t>Missions générales (L5126-I-1°)</t>
  </si>
  <si>
    <t>Actions de pharmacie clinique (L5126-I-2°)</t>
  </si>
  <si>
    <t>Actions d'information / promotion(L5126-I-3°)</t>
  </si>
  <si>
    <t>Approvisionnement, vente en urgence (L5126-I-4°)</t>
  </si>
  <si>
    <t>Missions exercées pour le compte d'autres PUI (R5126-10)</t>
  </si>
  <si>
    <t>Activité(s)</t>
  </si>
  <si>
    <t>Détails (sites et/ou activités concernés)</t>
  </si>
  <si>
    <t>- Préparation de doses à administrer ou des médicaments expérimentaux - R5126-9-I-1°</t>
  </si>
  <si>
    <t>- Préparations magistrales - R5126-9-I-2°</t>
  </si>
  <si>
    <t>- Réalisation des prép.hosp (art. R5126-9-I-3°)</t>
  </si>
  <si>
    <t>-  Reconstitution de spécialités pharmaceutiques (art. R5126-9-I-4°)</t>
  </si>
  <si>
    <t>- Réalisation des prép.rendues nécessaires pour les recherches biomédicales 
(art. R5126-9-I-5°)</t>
  </si>
  <si>
    <t>- Préparations des médicaments radiopharmaceutiques (art. R5126-9-I-6°)</t>
  </si>
  <si>
    <t>- Prép. méd. expérimentaux sauf thérapie innovante (R5126-9-I-7°)</t>
  </si>
  <si>
    <t>- Importation de médicaments expérimentaux (art. R5126-9-I-8°)</t>
  </si>
  <si>
    <t>- Importation de préparations en provenance d'un état membre UE ou autorisé (R5126-9-I-9°)</t>
  </si>
  <si>
    <t>- Préparation de DM stériles (art. R5126-9-I-10°)</t>
  </si>
  <si>
    <t>- Activité(s) exercée(s) pour le compte d'une autre PUI (R5126-9-II-§1)</t>
  </si>
  <si>
    <t>Activité(s) exercée(s) par une autre PUI pour le compte de la PUI (R5126-9-II-§1)</t>
  </si>
  <si>
    <t>- Sous-traitance délivrance gaz médicaux et O2 (R5126-20)</t>
  </si>
  <si>
    <t>- Opérations de contrôle (contrat) de certaines préparations par un établissement autorisé (R5126-21)</t>
  </si>
  <si>
    <t>- Réalisation de préparations particulières par un étab. pharmaceutique autorisé (R5126-22)</t>
  </si>
  <si>
    <t>- Temps de présence du pharmacien gérant (en 1/2 journées hebdomadaires)</t>
  </si>
  <si>
    <t>Missions exercées ou prévues (L5126-1)</t>
  </si>
  <si>
    <t>Date / Oui / Non</t>
  </si>
  <si>
    <t>Sites ou établissements concernés</t>
  </si>
  <si>
    <t>Pour le compte de la PUI de l'établissement (L5126-I - 1°, 2°, 3°, 4°)</t>
  </si>
  <si>
    <t>1° : Missions générales (appro., contrôle, détention, dispensation…)</t>
  </si>
  <si>
    <t>2° : Actions de pharmacie clinique</t>
  </si>
  <si>
    <t>3° : Actions d'information, promotion, pharmacovigilance</t>
  </si>
  <si>
    <t>4° : Situations d'urgence (approvisionnement et vente)</t>
  </si>
  <si>
    <t>Oui / Non</t>
  </si>
  <si>
    <t>Actions de pharmacie clinique, d'information, promotion, pharmacovigilance</t>
  </si>
  <si>
    <t>II- Renseignements administratifs concernant l'établissement prestataire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</si>
</sst>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quot; &quot;##&quot; &quot;##&quot; &quot;##&quot; &quot;##"/>
    <numFmt numFmtId="165" formatCode="[$-F800]dddd\,\ mmmm\ dd\,\ yyyy"/>
    <numFmt numFmtId="166" formatCode="[$-40C]d\ mmmm\ yyyy;@"/>
    <numFmt numFmtId="167" formatCode="\ 0&quot;  1/2 j&quot;"/>
    <numFmt numFmtId="168" formatCode="0,&quot;  1/2 j&quot;"/>
  </numFmts>
  <fonts count="55"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sz val="10"/>
      <color indexed="10"/>
      <name val="Arial"/>
      <family val="2"/>
    </font>
    <font>
      <sz val="9"/>
      <name val="Arial"/>
      <family val="2"/>
    </font>
    <font>
      <u/>
      <sz val="10"/>
      <name val="Arial"/>
      <family val="2"/>
    </font>
    <font>
      <b/>
      <sz val="8"/>
      <color indexed="81"/>
      <name val="Tahoma"/>
      <family val="2"/>
    </font>
    <font>
      <sz val="8"/>
      <color indexed="81"/>
      <name val="Tahoma"/>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u/>
      <sz val="10"/>
      <color indexed="12"/>
      <name val="Arial"/>
      <family val="2"/>
    </font>
    <font>
      <u/>
      <sz val="7.5"/>
      <color indexed="12"/>
      <name val="Arial"/>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7.5"/>
      <color indexed="12"/>
      <name val="Arial"/>
    </font>
    <font>
      <b/>
      <sz val="12"/>
      <name val="Arial"/>
      <family val="2"/>
    </font>
    <font>
      <b/>
      <sz val="10"/>
      <color rgb="FF0000FF"/>
      <name val="Arial"/>
      <family val="2"/>
    </font>
    <font>
      <b/>
      <i/>
      <sz val="10"/>
      <name val="Arial"/>
      <family val="2"/>
    </font>
    <font>
      <b/>
      <sz val="10"/>
      <color indexed="43"/>
      <name val="Arial"/>
      <family val="2"/>
    </font>
    <font>
      <sz val="10"/>
      <color indexed="12"/>
      <name val="Arial"/>
      <family val="2"/>
    </font>
    <font>
      <sz val="10"/>
      <color rgb="FFFF0000"/>
      <name val="Arial"/>
      <family val="2"/>
    </font>
    <font>
      <b/>
      <sz val="9"/>
      <color indexed="81"/>
      <name val="Tahoma"/>
      <family val="2"/>
    </font>
    <font>
      <sz val="9"/>
      <color indexed="81"/>
      <name val="Tahoma"/>
      <family val="2"/>
    </font>
    <font>
      <sz val="8"/>
      <color indexed="81"/>
      <name val="Tahoma"/>
      <charset val="1"/>
    </font>
    <font>
      <b/>
      <sz val="8"/>
      <color indexed="81"/>
      <name val="Tahoma"/>
    </font>
    <font>
      <sz val="8"/>
      <color indexed="81"/>
      <name val="Tahoma"/>
    </font>
    <font>
      <b/>
      <sz val="8"/>
      <color indexed="81"/>
      <name val="Tahoma"/>
      <charset val="1"/>
    </font>
    <font>
      <sz val="12"/>
      <name val="Arial"/>
      <family val="2"/>
    </font>
    <font>
      <b/>
      <sz val="10"/>
      <color rgb="FFFF0000"/>
      <name val="Arial"/>
      <family val="2"/>
    </font>
    <font>
      <b/>
      <sz val="12"/>
      <color indexed="13"/>
      <name val="Arial"/>
      <family val="2"/>
    </font>
    <font>
      <sz val="11"/>
      <name val="Arial"/>
      <family val="2"/>
    </font>
    <font>
      <sz val="10"/>
      <color theme="1"/>
      <name val="Arial"/>
      <family val="2"/>
    </font>
    <font>
      <sz val="10"/>
      <color indexed="81"/>
      <name val="Tahoma"/>
      <family val="2"/>
    </font>
    <font>
      <sz val="10"/>
      <color theme="0" tint="-0.14999847407452621"/>
      <name val="Arial"/>
      <family val="2"/>
    </font>
    <font>
      <b/>
      <sz val="12"/>
      <color theme="0"/>
      <name val="Arial"/>
      <family val="2"/>
    </font>
    <font>
      <b/>
      <sz val="10"/>
      <color indexed="13"/>
      <name val="Arial"/>
      <family val="2"/>
    </font>
    <font>
      <sz val="10"/>
      <color rgb="FF0000FF"/>
      <name val="Arial"/>
      <family val="2"/>
    </font>
    <font>
      <i/>
      <sz val="10"/>
      <name val="Arial"/>
      <family val="2"/>
    </font>
    <font>
      <b/>
      <i/>
      <sz val="10"/>
      <color rgb="FF0000FF"/>
      <name val="Arial"/>
      <family val="2"/>
    </font>
  </fonts>
  <fills count="50">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indexed="15"/>
        <bgColor indexed="64"/>
      </patternFill>
    </fill>
    <fill>
      <patternFill patternType="solid">
        <fgColor indexed="9"/>
        <bgColor indexed="64"/>
      </patternFill>
    </fill>
    <fill>
      <patternFill patternType="solid">
        <fgColor rgb="FF00FFFF"/>
        <bgColor indexed="64"/>
      </patternFill>
    </fill>
    <fill>
      <patternFill patternType="solid">
        <fgColor indexed="44"/>
        <bgColor indexed="64"/>
      </patternFill>
    </fill>
    <fill>
      <patternFill patternType="solid">
        <fgColor rgb="FF99CCFF"/>
        <bgColor indexed="64"/>
      </patternFill>
    </fill>
    <fill>
      <patternFill patternType="solid">
        <fgColor indexed="43"/>
        <bgColor indexed="64"/>
      </patternFill>
    </fill>
    <fill>
      <patternFill patternType="solid">
        <fgColor rgb="FFFFFF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theme="0" tint="-4.9989318521683403E-2"/>
        <bgColor indexed="64"/>
      </patternFill>
    </fill>
    <fill>
      <patternFill patternType="solid">
        <fgColor theme="3" tint="0.79998168889431442"/>
        <bgColor indexed="64"/>
      </patternFill>
    </fill>
    <fill>
      <patternFill patternType="solid">
        <fgColor indexed="42"/>
        <bgColor indexed="64"/>
      </patternFill>
    </fill>
    <fill>
      <patternFill patternType="solid">
        <fgColor indexed="22"/>
        <bgColor indexed="64"/>
      </patternFill>
    </fill>
    <fill>
      <patternFill patternType="solid">
        <fgColor indexed="48"/>
        <bgColor indexed="64"/>
      </patternFill>
    </fill>
    <fill>
      <patternFill patternType="solid">
        <fgColor indexed="41"/>
        <bgColor indexed="64"/>
      </patternFill>
    </fill>
    <fill>
      <patternFill patternType="solid">
        <fgColor theme="9" tint="0.39997558519241921"/>
        <bgColor indexed="64"/>
      </patternFill>
    </fill>
    <fill>
      <patternFill patternType="solid">
        <fgColor rgb="FF92D050"/>
        <bgColor indexed="64"/>
      </patternFill>
    </fill>
    <fill>
      <patternFill patternType="solid">
        <fgColor theme="7" tint="0.59999389629810485"/>
        <bgColor indexed="64"/>
      </patternFill>
    </fill>
    <fill>
      <patternFill patternType="solid">
        <fgColor rgb="FFFFFFCC"/>
        <bgColor indexed="64"/>
      </patternFill>
    </fill>
    <fill>
      <patternFill patternType="solid">
        <fgColor rgb="FFCCECFF"/>
        <bgColor indexed="64"/>
      </patternFill>
    </fill>
    <fill>
      <patternFill patternType="solid">
        <fgColor rgb="FFFFCC99"/>
        <bgColor indexed="64"/>
      </patternFill>
    </fill>
    <fill>
      <patternFill patternType="solid">
        <fgColor rgb="FFFF99FF"/>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DDDDDD"/>
        <bgColor indexed="64"/>
      </patternFill>
    </fill>
    <fill>
      <patternFill patternType="solid">
        <fgColor theme="0"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s>
  <cellStyleXfs count="50">
    <xf numFmtId="0" fontId="0" fillId="0" borderId="0"/>
    <xf numFmtId="0" fontId="3" fillId="0" borderId="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4" borderId="0" applyNumberFormat="0" applyBorder="0" applyAlignment="0" applyProtection="0"/>
    <xf numFmtId="0" fontId="11" fillId="17" borderId="0" applyNumberFormat="0" applyBorder="0" applyAlignment="0" applyProtection="0"/>
    <xf numFmtId="0" fontId="11" fillId="20" borderId="0" applyNumberFormat="0" applyBorder="0" applyAlignment="0" applyProtection="0"/>
    <xf numFmtId="0" fontId="12" fillId="21"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8" borderId="0" applyNumberFormat="0" applyBorder="0" applyAlignment="0" applyProtection="0"/>
    <xf numFmtId="0" fontId="13" fillId="0" borderId="0" applyNumberFormat="0" applyFill="0" applyBorder="0" applyAlignment="0" applyProtection="0"/>
    <xf numFmtId="0" fontId="14" fillId="29" borderId="6" applyNumberFormat="0" applyAlignment="0" applyProtection="0"/>
    <xf numFmtId="0" fontId="15" fillId="0" borderId="7" applyNumberFormat="0" applyFill="0" applyAlignment="0" applyProtection="0"/>
    <xf numFmtId="0" fontId="3" fillId="30" borderId="8" applyNumberFormat="0" applyFont="0" applyAlignment="0" applyProtection="0"/>
    <xf numFmtId="0" fontId="16" fillId="16" borderId="6" applyNumberFormat="0" applyAlignment="0" applyProtection="0"/>
    <xf numFmtId="0" fontId="17" fillId="12" borderId="0" applyNumberFormat="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0" fillId="31" borderId="0" applyNumberFormat="0" applyBorder="0" applyAlignment="0" applyProtection="0"/>
    <xf numFmtId="0" fontId="3" fillId="0" borderId="0"/>
    <xf numFmtId="0" fontId="2" fillId="0" borderId="0"/>
    <xf numFmtId="0" fontId="2" fillId="0" borderId="0"/>
    <xf numFmtId="0" fontId="21" fillId="13" borderId="0" applyNumberFormat="0" applyBorder="0" applyAlignment="0" applyProtection="0"/>
    <xf numFmtId="0" fontId="22" fillId="29" borderId="9"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10" applyNumberFormat="0" applyFill="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28" fillId="0" borderId="13" applyNumberFormat="0" applyFill="0" applyAlignment="0" applyProtection="0"/>
    <xf numFmtId="0" fontId="29" fillId="32" borderId="14" applyNumberFormat="0" applyAlignment="0" applyProtection="0"/>
    <xf numFmtId="0" fontId="30" fillId="0" borderId="0" applyNumberFormat="0" applyFill="0" applyBorder="0" applyAlignment="0" applyProtection="0">
      <alignment vertical="top"/>
      <protection locked="0"/>
    </xf>
    <xf numFmtId="0" fontId="1" fillId="0" borderId="0"/>
  </cellStyleXfs>
  <cellXfs count="364">
    <xf numFmtId="0" fontId="0" fillId="0" borderId="0" xfId="0"/>
    <xf numFmtId="0" fontId="3" fillId="0" borderId="1" xfId="0" applyFont="1" applyFill="1" applyBorder="1" applyAlignment="1" applyProtection="1">
      <alignment horizontal="center" vertical="center" wrapText="1"/>
      <protection locked="0"/>
    </xf>
    <xf numFmtId="0" fontId="3" fillId="5" borderId="1" xfId="1" applyFont="1" applyFill="1" applyBorder="1" applyAlignment="1">
      <alignment horizontal="left" vertical="center" wrapText="1" indent="1"/>
    </xf>
    <xf numFmtId="0" fontId="3" fillId="0" borderId="0" xfId="0" applyFont="1"/>
    <xf numFmtId="49" fontId="18" fillId="0" borderId="0" xfId="48" applyNumberFormat="1" applyFont="1" applyAlignment="1" applyProtection="1"/>
    <xf numFmtId="164" fontId="0" fillId="0" borderId="0" xfId="0" applyNumberFormat="1"/>
    <xf numFmtId="0" fontId="0" fillId="0" borderId="1" xfId="0" applyBorder="1" applyAlignment="1">
      <alignment horizontal="right" vertical="center" indent="1"/>
    </xf>
    <xf numFmtId="0" fontId="0" fillId="0" borderId="1" xfId="0" applyBorder="1" applyAlignment="1">
      <alignment horizontal="left" vertical="center" indent="1"/>
    </xf>
    <xf numFmtId="0" fontId="4" fillId="0" borderId="4" xfId="0" applyFont="1" applyFill="1" applyBorder="1" applyAlignment="1">
      <alignment horizontal="left" vertical="center" indent="1"/>
    </xf>
    <xf numFmtId="0" fontId="3" fillId="0" borderId="1" xfId="0" applyFont="1" applyBorder="1" applyAlignment="1">
      <alignment horizontal="right" vertical="center" indent="1"/>
    </xf>
    <xf numFmtId="0" fontId="4" fillId="5" borderId="0" xfId="0" applyFont="1" applyFill="1" applyBorder="1" applyAlignment="1">
      <alignment vertical="top" wrapText="1"/>
    </xf>
    <xf numFmtId="0" fontId="31" fillId="0" borderId="0" xfId="0" applyFont="1" applyAlignment="1">
      <alignment horizontal="center" vertical="center"/>
    </xf>
    <xf numFmtId="0" fontId="0" fillId="5" borderId="0" xfId="0" applyFill="1" applyBorder="1" applyAlignment="1">
      <alignment vertical="center" wrapText="1"/>
    </xf>
    <xf numFmtId="0" fontId="4" fillId="10" borderId="1" xfId="0" applyFont="1" applyFill="1" applyBorder="1" applyAlignment="1">
      <alignment horizontal="center" vertical="center" wrapText="1"/>
    </xf>
    <xf numFmtId="0" fontId="3" fillId="5" borderId="1" xfId="0" applyFont="1" applyFill="1" applyBorder="1" applyAlignment="1">
      <alignment horizontal="left" vertical="center" wrapText="1" indent="1"/>
    </xf>
    <xf numFmtId="0" fontId="3" fillId="0" borderId="0" xfId="1" applyFont="1" applyFill="1" applyBorder="1" applyAlignment="1">
      <alignment horizontal="left" vertical="center" wrapText="1" indent="1"/>
    </xf>
    <xf numFmtId="0" fontId="0" fillId="0" borderId="0" xfId="0" applyFill="1" applyBorder="1" applyAlignment="1">
      <alignment horizontal="left" vertical="center" wrapText="1" indent="1"/>
    </xf>
    <xf numFmtId="0" fontId="18" fillId="33" borderId="1" xfId="48" applyFont="1" applyFill="1" applyBorder="1" applyAlignment="1" applyProtection="1">
      <alignment horizontal="left" vertical="center" indent="1"/>
    </xf>
    <xf numFmtId="0" fontId="18" fillId="33" borderId="1" xfId="48" applyFont="1" applyFill="1" applyBorder="1" applyAlignment="1" applyProtection="1">
      <alignment horizontal="left" vertical="center" wrapText="1" indent="1"/>
    </xf>
    <xf numFmtId="0" fontId="0" fillId="0" borderId="0" xfId="0" applyFill="1" applyBorder="1" applyAlignment="1">
      <alignment vertical="center" wrapText="1"/>
    </xf>
    <xf numFmtId="0" fontId="3" fillId="0" borderId="1" xfId="0" applyFont="1" applyFill="1" applyBorder="1" applyAlignment="1">
      <alignment horizontal="left" vertical="center" wrapText="1" indent="1"/>
    </xf>
    <xf numFmtId="0" fontId="4" fillId="5" borderId="1" xfId="0" applyFont="1" applyFill="1" applyBorder="1" applyAlignment="1">
      <alignment horizontal="right" vertical="center" wrapText="1" indent="1"/>
    </xf>
    <xf numFmtId="0" fontId="4" fillId="10" borderId="0" xfId="0" applyFont="1" applyFill="1" applyBorder="1" applyAlignment="1">
      <alignment horizontal="left" vertical="center" wrapText="1" indent="1"/>
    </xf>
    <xf numFmtId="0" fontId="4" fillId="10" borderId="4" xfId="0" applyFont="1" applyFill="1" applyBorder="1" applyAlignment="1">
      <alignment horizontal="center" vertical="center" wrapText="1"/>
    </xf>
    <xf numFmtId="0" fontId="32" fillId="5" borderId="1" xfId="0" applyFont="1" applyFill="1" applyBorder="1" applyAlignment="1">
      <alignment horizontal="left" vertical="center" wrapText="1" indent="1"/>
    </xf>
    <xf numFmtId="0" fontId="4" fillId="10" borderId="1" xfId="0" applyFont="1" applyFill="1" applyBorder="1" applyAlignment="1">
      <alignment horizontal="left" vertical="center" wrapText="1" indent="1"/>
    </xf>
    <xf numFmtId="0" fontId="4" fillId="3" borderId="1" xfId="0" applyFont="1" applyFill="1" applyBorder="1" applyAlignment="1">
      <alignment horizontal="left" vertical="center" wrapText="1" indent="1"/>
    </xf>
    <xf numFmtId="0" fontId="0" fillId="3" borderId="1" xfId="0" applyFill="1" applyBorder="1" applyAlignment="1">
      <alignment horizontal="left" vertical="center" wrapText="1" indent="1"/>
    </xf>
    <xf numFmtId="0" fontId="3" fillId="0" borderId="1" xfId="0" applyFont="1" applyBorder="1" applyAlignment="1">
      <alignment horizontal="left" vertical="center" indent="1"/>
    </xf>
    <xf numFmtId="0" fontId="0" fillId="0" borderId="0" xfId="0" applyAlignment="1">
      <alignment horizontal="left" vertical="center" wrapText="1" indent="1"/>
    </xf>
    <xf numFmtId="0" fontId="0" fillId="0" borderId="0" xfId="0" applyAlignment="1">
      <alignment horizontal="center" vertical="center" wrapText="1"/>
    </xf>
    <xf numFmtId="14" fontId="0" fillId="0" borderId="0" xfId="0" applyNumberFormat="1" applyAlignment="1">
      <alignment horizontal="center" vertical="center" wrapText="1"/>
    </xf>
    <xf numFmtId="0" fontId="31" fillId="39" borderId="0" xfId="0" applyFont="1" applyFill="1" applyAlignment="1">
      <alignment horizontal="center" vertical="center" wrapText="1"/>
    </xf>
    <xf numFmtId="0" fontId="4" fillId="40" borderId="0" xfId="0" applyFont="1" applyFill="1" applyAlignment="1">
      <alignment horizontal="left" vertical="center" wrapText="1" indent="1"/>
    </xf>
    <xf numFmtId="14" fontId="4" fillId="40" borderId="0" xfId="0" applyNumberFormat="1" applyFont="1" applyFill="1" applyAlignment="1">
      <alignment horizontal="center" vertical="center" wrapText="1"/>
    </xf>
    <xf numFmtId="0" fontId="4" fillId="40" borderId="0" xfId="0" applyFont="1" applyFill="1" applyAlignment="1">
      <alignment horizontal="center" vertical="center" wrapText="1"/>
    </xf>
    <xf numFmtId="0" fontId="4" fillId="41" borderId="0" xfId="0" applyFont="1" applyFill="1" applyAlignment="1">
      <alignment horizontal="left" vertical="center" wrapText="1" indent="1"/>
    </xf>
    <xf numFmtId="14" fontId="4" fillId="41" borderId="0" xfId="0" applyNumberFormat="1" applyFont="1" applyFill="1" applyAlignment="1">
      <alignment horizontal="center" vertical="center" wrapText="1"/>
    </xf>
    <xf numFmtId="0" fontId="4" fillId="41" borderId="0" xfId="0" applyFont="1" applyFill="1" applyAlignment="1">
      <alignment horizontal="center" vertical="center" wrapText="1"/>
    </xf>
    <xf numFmtId="0" fontId="0" fillId="0" borderId="1" xfId="0" applyBorder="1" applyAlignment="1">
      <alignment horizontal="left" vertical="center" wrapText="1" indent="1"/>
    </xf>
    <xf numFmtId="0" fontId="0" fillId="0" borderId="1" xfId="0" applyBorder="1" applyAlignment="1">
      <alignment horizontal="center" vertical="center" wrapText="1"/>
    </xf>
    <xf numFmtId="0" fontId="0" fillId="0" borderId="0" xfId="0" applyAlignment="1">
      <alignment horizontal="left" vertical="center" wrapText="1" indent="1"/>
    </xf>
    <xf numFmtId="0" fontId="3" fillId="42" borderId="1" xfId="0" applyFont="1" applyFill="1" applyBorder="1" applyAlignment="1">
      <alignment horizontal="left" vertical="center" wrapText="1" indent="1"/>
    </xf>
    <xf numFmtId="0" fontId="3" fillId="0" borderId="1" xfId="0" applyFont="1" applyBorder="1" applyAlignment="1">
      <alignment horizontal="left" vertical="center" wrapText="1" inden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Fill="1" applyAlignment="1">
      <alignment horizontal="left" vertical="center" wrapText="1" indent="1"/>
    </xf>
    <xf numFmtId="0" fontId="0" fillId="42" borderId="1" xfId="0" applyFill="1" applyBorder="1" applyAlignment="1">
      <alignment horizontal="left" vertical="center" wrapText="1" indent="1"/>
    </xf>
    <xf numFmtId="0" fontId="4"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5" borderId="1" xfId="0" applyFont="1" applyFill="1" applyBorder="1" applyAlignment="1">
      <alignment horizontal="left" vertical="center" wrapText="1" indent="1"/>
    </xf>
    <xf numFmtId="0" fontId="0" fillId="0" borderId="1" xfId="0" applyBorder="1" applyAlignment="1">
      <alignment horizontal="left" vertical="center" indent="1"/>
    </xf>
    <xf numFmtId="0" fontId="0" fillId="0" borderId="4" xfId="0" applyBorder="1" applyAlignment="1">
      <alignment horizontal="left" vertical="center" wrapText="1" indent="1"/>
    </xf>
    <xf numFmtId="0" fontId="3" fillId="5" borderId="1" xfId="0" applyFont="1" applyFill="1" applyBorder="1" applyAlignment="1">
      <alignment horizontal="left" vertical="center" wrapText="1"/>
    </xf>
    <xf numFmtId="0" fontId="4" fillId="35" borderId="24" xfId="1" applyFont="1" applyFill="1" applyBorder="1" applyAlignment="1">
      <alignment horizontal="left" vertical="center" wrapText="1" indent="1"/>
    </xf>
    <xf numFmtId="0" fontId="46" fillId="0" borderId="0" xfId="0" applyFont="1" applyAlignment="1">
      <alignment horizontal="left" vertical="center" indent="1"/>
    </xf>
    <xf numFmtId="0" fontId="47" fillId="0" borderId="1" xfId="49" applyFont="1" applyBorder="1" applyAlignment="1">
      <alignment horizontal="left" vertical="center" wrapText="1" indent="1"/>
    </xf>
    <xf numFmtId="0" fontId="3" fillId="0" borderId="0" xfId="0" applyFont="1" applyBorder="1" applyAlignment="1">
      <alignment horizontal="left" vertical="center" wrapText="1" indent="1"/>
    </xf>
    <xf numFmtId="0" fontId="3" fillId="0" borderId="0" xfId="0" applyFont="1" applyBorder="1" applyAlignment="1">
      <alignment horizontal="left" vertical="center" indent="1"/>
    </xf>
    <xf numFmtId="0" fontId="46" fillId="0" borderId="0" xfId="0" applyFont="1" applyAlignment="1">
      <alignment horizontal="center" vertical="center" wrapText="1"/>
    </xf>
    <xf numFmtId="0" fontId="0" fillId="5" borderId="0" xfId="0" applyFill="1" applyBorder="1" applyAlignment="1">
      <alignment horizontal="left" vertical="center" wrapText="1"/>
    </xf>
    <xf numFmtId="0" fontId="3" fillId="5" borderId="1" xfId="0" applyFont="1" applyFill="1" applyBorder="1" applyAlignment="1">
      <alignment horizontal="center" vertical="center" wrapText="1"/>
    </xf>
    <xf numFmtId="0" fontId="0" fillId="5" borderId="1" xfId="0" applyFill="1" applyBorder="1" applyAlignment="1">
      <alignment horizontal="left" vertical="center" wrapText="1"/>
    </xf>
    <xf numFmtId="0" fontId="0" fillId="5" borderId="24" xfId="0" applyFill="1" applyBorder="1" applyAlignment="1">
      <alignment horizontal="center" vertical="center" wrapText="1"/>
    </xf>
    <xf numFmtId="0" fontId="4" fillId="2" borderId="24" xfId="0" applyFont="1" applyFill="1" applyBorder="1" applyAlignment="1">
      <alignment horizontal="left" vertical="center" wrapText="1" indent="1"/>
    </xf>
    <xf numFmtId="0" fontId="4" fillId="2" borderId="24" xfId="0" applyFont="1" applyFill="1" applyBorder="1" applyAlignment="1">
      <alignment horizontal="center" vertical="center" textRotation="90"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textRotation="90" wrapText="1"/>
    </xf>
    <xf numFmtId="0" fontId="0" fillId="5" borderId="1" xfId="0" applyFill="1" applyBorder="1" applyAlignment="1">
      <alignment horizontal="center" vertical="center" wrapText="1"/>
    </xf>
    <xf numFmtId="0" fontId="0" fillId="5" borderId="2" xfId="0" applyFill="1" applyBorder="1" applyAlignment="1">
      <alignment horizontal="left" vertical="center" wrapText="1"/>
    </xf>
    <xf numFmtId="0" fontId="3" fillId="0" borderId="2" xfId="0" applyFont="1" applyFill="1" applyBorder="1" applyAlignment="1">
      <alignment horizontal="left" vertical="center" wrapText="1" indent="1"/>
    </xf>
    <xf numFmtId="0" fontId="3" fillId="5" borderId="1" xfId="0" applyFont="1" applyFill="1" applyBorder="1" applyAlignment="1">
      <alignment horizontal="left" vertical="center"/>
    </xf>
    <xf numFmtId="0" fontId="3" fillId="48" borderId="25" xfId="0" applyFont="1" applyFill="1" applyBorder="1" applyAlignment="1">
      <alignment horizontal="left" vertical="center" wrapText="1" indent="1"/>
    </xf>
    <xf numFmtId="0" fontId="31" fillId="48" borderId="1" xfId="0" applyFont="1" applyFill="1" applyBorder="1" applyAlignment="1">
      <alignment horizontal="left" vertical="center" wrapText="1" indent="1"/>
    </xf>
    <xf numFmtId="0" fontId="3" fillId="5" borderId="0" xfId="0" applyFont="1" applyFill="1" applyBorder="1" applyAlignment="1">
      <alignment horizontal="left" vertical="center" wrapText="1" indent="1"/>
    </xf>
    <xf numFmtId="0" fontId="31" fillId="5" borderId="25" xfId="0" applyFont="1" applyFill="1" applyBorder="1" applyAlignment="1">
      <alignment horizontal="left" vertical="center" wrapText="1" indent="1"/>
    </xf>
    <xf numFmtId="0" fontId="49" fillId="48" borderId="26" xfId="0" applyFont="1" applyFill="1" applyBorder="1" applyAlignment="1">
      <alignment horizontal="left" vertical="center" wrapText="1" indent="1"/>
    </xf>
    <xf numFmtId="0" fontId="50" fillId="0" borderId="26" xfId="0" applyFont="1" applyBorder="1" applyAlignment="1">
      <alignment horizontal="left" vertical="center" wrapText="1" indent="1"/>
    </xf>
    <xf numFmtId="0" fontId="46" fillId="0" borderId="0" xfId="1" applyFont="1"/>
    <xf numFmtId="0" fontId="47" fillId="33" borderId="1" xfId="49" applyFont="1" applyFill="1" applyBorder="1" applyAlignment="1">
      <alignment horizontal="left" vertical="center" wrapText="1" indent="1"/>
    </xf>
    <xf numFmtId="0" fontId="46" fillId="0" borderId="0" xfId="1" applyFont="1" applyBorder="1"/>
    <xf numFmtId="0" fontId="3" fillId="0" borderId="0" xfId="1" applyBorder="1" applyAlignment="1">
      <alignment horizontal="left" vertical="center" wrapText="1" indent="1"/>
    </xf>
    <xf numFmtId="0" fontId="4" fillId="0" borderId="0" xfId="1" applyFont="1" applyBorder="1" applyAlignment="1">
      <alignment horizontal="left" vertical="center" wrapText="1" indent="1"/>
    </xf>
    <xf numFmtId="0" fontId="47" fillId="0" borderId="0" xfId="49" applyFont="1" applyBorder="1" applyAlignment="1">
      <alignment horizontal="left" vertical="center" wrapText="1" indent="1"/>
    </xf>
    <xf numFmtId="165" fontId="3" fillId="0" borderId="0" xfId="1" applyNumberFormat="1" applyFont="1" applyBorder="1" applyAlignment="1">
      <alignment horizontal="left" vertical="center" wrapText="1" indent="1"/>
    </xf>
    <xf numFmtId="165" fontId="3" fillId="0" borderId="0" xfId="1" applyNumberFormat="1" applyBorder="1" applyAlignment="1">
      <alignment horizontal="left" vertical="center" wrapText="1" indent="1"/>
    </xf>
    <xf numFmtId="0" fontId="3" fillId="0" borderId="0" xfId="1" applyFont="1" applyAlignment="1">
      <alignment horizontal="left" vertical="center" wrapText="1" indent="1"/>
    </xf>
    <xf numFmtId="0" fontId="46" fillId="0" borderId="0" xfId="1" applyFont="1" applyBorder="1" applyAlignment="1">
      <alignment horizontal="left" vertical="center" wrapText="1" indent="1"/>
    </xf>
    <xf numFmtId="49" fontId="53" fillId="33" borderId="1" xfId="1" applyNumberFormat="1" applyFont="1" applyFill="1" applyBorder="1" applyAlignment="1">
      <alignment horizontal="center" vertical="center" wrapText="1"/>
    </xf>
    <xf numFmtId="14" fontId="52" fillId="0" borderId="1" xfId="1" applyNumberFormat="1" applyFont="1" applyBorder="1" applyAlignment="1">
      <alignment horizontal="center" vertical="center" wrapText="1"/>
    </xf>
    <xf numFmtId="167" fontId="52" fillId="0" borderId="1" xfId="1" applyNumberFormat="1" applyFont="1" applyBorder="1" applyAlignment="1">
      <alignment horizontal="left" vertical="top" wrapText="1" indent="1"/>
    </xf>
    <xf numFmtId="0" fontId="46" fillId="0" borderId="0" xfId="1" applyFont="1" applyBorder="1" applyAlignment="1">
      <alignment wrapText="1"/>
    </xf>
    <xf numFmtId="168" fontId="3" fillId="0" borderId="0" xfId="1" applyNumberFormat="1" applyBorder="1" applyAlignment="1">
      <alignment horizontal="left" vertical="top" wrapText="1" indent="1"/>
    </xf>
    <xf numFmtId="168" fontId="3" fillId="0" borderId="0" xfId="1" applyNumberFormat="1" applyAlignment="1">
      <alignment horizontal="left" vertical="top" wrapText="1" indent="1"/>
    </xf>
    <xf numFmtId="0" fontId="4" fillId="10" borderId="2" xfId="1" applyFont="1" applyFill="1" applyBorder="1" applyAlignment="1">
      <alignment horizontal="left" vertical="center" wrapText="1" indent="1"/>
    </xf>
    <xf numFmtId="0" fontId="4" fillId="10" borderId="1" xfId="1" applyFont="1" applyFill="1" applyBorder="1" applyAlignment="1">
      <alignment horizontal="center" vertical="center" wrapText="1"/>
    </xf>
    <xf numFmtId="0" fontId="3" fillId="0" borderId="0" xfId="1" applyFill="1" applyBorder="1" applyAlignment="1">
      <alignment vertical="center" wrapText="1"/>
    </xf>
    <xf numFmtId="14" fontId="3" fillId="5" borderId="1" xfId="1" applyNumberFormat="1" applyFont="1" applyFill="1" applyBorder="1" applyAlignment="1" applyProtection="1">
      <alignment horizontal="left" vertical="center" wrapText="1" indent="1"/>
      <protection locked="0"/>
    </xf>
    <xf numFmtId="0" fontId="3" fillId="0" borderId="1" xfId="1" applyFill="1" applyBorder="1" applyAlignment="1" applyProtection="1">
      <alignment vertical="center" wrapText="1"/>
      <protection locked="0"/>
    </xf>
    <xf numFmtId="0" fontId="52" fillId="5" borderId="1" xfId="1" applyFont="1" applyFill="1" applyBorder="1" applyAlignment="1">
      <alignment horizontal="left" vertical="center" wrapText="1" indent="1"/>
    </xf>
    <xf numFmtId="0" fontId="4" fillId="42" borderId="1" xfId="1" applyFont="1" applyFill="1" applyBorder="1" applyAlignment="1">
      <alignment horizontal="left" vertical="center" wrapText="1" indent="1"/>
    </xf>
    <xf numFmtId="0" fontId="4" fillId="42" borderId="4" xfId="1" applyFont="1" applyFill="1" applyBorder="1" applyAlignment="1">
      <alignment horizontal="left" vertical="center" wrapText="1" indent="1"/>
    </xf>
    <xf numFmtId="0" fontId="32" fillId="5" borderId="1" xfId="1" applyFont="1" applyFill="1" applyBorder="1" applyAlignment="1">
      <alignment horizontal="left" vertical="center" wrapText="1" indent="1"/>
    </xf>
    <xf numFmtId="14" fontId="53" fillId="0" borderId="1" xfId="1" applyNumberFormat="1" applyFont="1" applyFill="1" applyBorder="1" applyAlignment="1">
      <alignment horizontal="center" vertical="center" wrapText="1"/>
    </xf>
    <xf numFmtId="0" fontId="0" fillId="3" borderId="1" xfId="0"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3" fillId="5" borderId="1" xfId="1" applyFont="1" applyFill="1" applyBorder="1" applyAlignment="1" applyProtection="1">
      <alignment horizontal="left" vertical="center" wrapText="1"/>
      <protection locked="0"/>
    </xf>
    <xf numFmtId="0" fontId="3" fillId="5" borderId="5" xfId="1" applyFont="1" applyFill="1" applyBorder="1" applyAlignment="1" applyProtection="1">
      <alignment horizontal="left" vertical="center" wrapText="1"/>
      <protection locked="0"/>
    </xf>
    <xf numFmtId="0" fontId="3" fillId="0" borderId="1" xfId="1" applyBorder="1" applyAlignment="1" applyProtection="1">
      <alignment vertical="center"/>
      <protection locked="0"/>
    </xf>
    <xf numFmtId="0" fontId="3" fillId="0" borderId="5" xfId="1" applyBorder="1" applyAlignment="1" applyProtection="1">
      <alignment vertical="center"/>
      <protection locked="0"/>
    </xf>
    <xf numFmtId="0" fontId="3" fillId="0" borderId="0" xfId="0" applyFont="1" applyBorder="1" applyAlignment="1" applyProtection="1">
      <alignment horizontal="left" vertical="center" wrapText="1" indent="1"/>
      <protection locked="0"/>
    </xf>
    <xf numFmtId="0" fontId="46" fillId="0" borderId="0" xfId="0" applyFont="1" applyBorder="1" applyAlignment="1" applyProtection="1">
      <alignment horizontal="left" vertical="center" wrapText="1" indent="1"/>
      <protection locked="0"/>
    </xf>
    <xf numFmtId="0" fontId="0" fillId="0" borderId="0" xfId="0" applyBorder="1" applyAlignment="1" applyProtection="1">
      <alignment horizontal="left" vertical="center" wrapText="1" indent="1"/>
      <protection locked="0"/>
    </xf>
    <xf numFmtId="0" fontId="46" fillId="0" borderId="0" xfId="0" applyFont="1" applyBorder="1" applyAlignment="1" applyProtection="1">
      <alignment horizontal="left" vertical="center" indent="1"/>
      <protection locked="0"/>
    </xf>
    <xf numFmtId="0" fontId="46" fillId="5" borderId="0" xfId="0" applyFont="1" applyFill="1" applyAlignment="1" applyProtection="1">
      <alignment horizontal="left" vertical="center" indent="1"/>
      <protection locked="0"/>
    </xf>
    <xf numFmtId="0" fontId="46" fillId="0" borderId="0" xfId="0" applyFont="1" applyAlignment="1" applyProtection="1">
      <alignment horizontal="left" vertical="center" indent="1"/>
      <protection locked="0"/>
    </xf>
    <xf numFmtId="0" fontId="0" fillId="0" borderId="0" xfId="0" applyAlignment="1" applyProtection="1">
      <alignment horizontal="left" vertical="center" wrapText="1" indent="1"/>
      <protection locked="0"/>
    </xf>
    <xf numFmtId="0" fontId="3" fillId="5" borderId="1" xfId="0" applyFont="1" applyFill="1" applyBorder="1" applyAlignment="1" applyProtection="1">
      <alignment horizontal="left" vertical="center" wrapText="1" indent="1"/>
      <protection locked="0"/>
    </xf>
    <xf numFmtId="0" fontId="4" fillId="5" borderId="1" xfId="0" applyFont="1" applyFill="1" applyBorder="1" applyAlignment="1" applyProtection="1">
      <alignment horizontal="left" vertical="center" wrapText="1" indent="1"/>
      <protection locked="0"/>
    </xf>
    <xf numFmtId="166" fontId="4" fillId="5" borderId="1" xfId="0" applyNumberFormat="1" applyFont="1" applyFill="1" applyBorder="1" applyAlignment="1" applyProtection="1">
      <alignment horizontal="left" vertical="center" wrapText="1" indent="1"/>
      <protection locked="0"/>
    </xf>
    <xf numFmtId="165" fontId="0" fillId="5" borderId="1" xfId="0" applyNumberFormat="1" applyFill="1" applyBorder="1" applyAlignment="1" applyProtection="1">
      <alignment horizontal="left" vertical="center" wrapText="1" indent="1"/>
      <protection locked="0"/>
    </xf>
    <xf numFmtId="0" fontId="4" fillId="0" borderId="0" xfId="0" applyFont="1" applyBorder="1" applyAlignment="1">
      <alignment horizontal="left" vertical="center" wrapText="1" indent="1"/>
    </xf>
    <xf numFmtId="0" fontId="3" fillId="0" borderId="0" xfId="0" applyFont="1" applyAlignment="1">
      <alignment horizontal="left" vertical="center" wrapText="1" indent="1"/>
    </xf>
    <xf numFmtId="0" fontId="4" fillId="10" borderId="0" xfId="0" applyFont="1" applyFill="1" applyBorder="1" applyAlignment="1">
      <alignment horizontal="left" vertical="center" wrapText="1" indent="1"/>
    </xf>
    <xf numFmtId="0" fontId="3" fillId="10" borderId="0" xfId="0" applyFont="1" applyFill="1" applyAlignment="1">
      <alignment horizontal="left" vertical="center" wrapText="1" indent="1"/>
    </xf>
    <xf numFmtId="0" fontId="4" fillId="34" borderId="0" xfId="0" applyFont="1" applyFill="1" applyBorder="1" applyAlignment="1">
      <alignment horizontal="left" vertical="center" wrapText="1" indent="1"/>
    </xf>
    <xf numFmtId="0" fontId="3" fillId="34" borderId="0" xfId="0" applyFont="1" applyFill="1" applyAlignment="1">
      <alignment horizontal="left" vertical="center" wrapText="1" indent="1"/>
    </xf>
    <xf numFmtId="0" fontId="4" fillId="33" borderId="0" xfId="0" applyFont="1" applyFill="1" applyBorder="1" applyAlignment="1">
      <alignment horizontal="left" vertical="center" wrapText="1" indent="1"/>
    </xf>
    <xf numFmtId="0" fontId="3" fillId="33" borderId="0" xfId="0" applyFont="1" applyFill="1" applyAlignment="1">
      <alignment horizontal="left" vertical="center" wrapText="1" indent="1"/>
    </xf>
    <xf numFmtId="0" fontId="4" fillId="42" borderId="0" xfId="0" applyFont="1" applyFill="1" applyAlignment="1">
      <alignment horizontal="left" vertical="center" wrapText="1" indent="1"/>
    </xf>
    <xf numFmtId="0" fontId="0" fillId="0" borderId="0" xfId="0" applyAlignment="1">
      <alignment horizontal="left" vertical="center" wrapText="1" indent="1"/>
    </xf>
    <xf numFmtId="0" fontId="44" fillId="0" borderId="0" xfId="0" applyFont="1" applyAlignment="1">
      <alignment horizontal="left" vertical="center" wrapText="1" indent="1"/>
    </xf>
    <xf numFmtId="0" fontId="3" fillId="3" borderId="0" xfId="0" applyFont="1" applyFill="1" applyAlignment="1">
      <alignment horizontal="center" vertical="center" wrapText="1"/>
    </xf>
    <xf numFmtId="0" fontId="0" fillId="0" borderId="0" xfId="0" applyAlignment="1">
      <alignment horizontal="center" vertical="center" wrapText="1"/>
    </xf>
    <xf numFmtId="0" fontId="34" fillId="37" borderId="19" xfId="0" applyFont="1" applyFill="1" applyBorder="1" applyAlignment="1">
      <alignment horizontal="left" vertical="center" wrapText="1" indent="1"/>
    </xf>
    <xf numFmtId="0" fontId="0" fillId="0" borderId="0" xfId="0" applyBorder="1" applyAlignment="1">
      <alignment horizontal="left" vertical="center" wrapText="1" indent="1"/>
    </xf>
    <xf numFmtId="0" fontId="0" fillId="0" borderId="15" xfId="0" applyBorder="1" applyAlignment="1">
      <alignment horizontal="left" vertical="center" wrapText="1" indent="1"/>
    </xf>
    <xf numFmtId="0" fontId="35" fillId="38" borderId="20" xfId="0" applyFont="1" applyFill="1" applyBorder="1" applyAlignment="1">
      <alignment horizontal="left" vertical="center" wrapText="1" indent="1"/>
    </xf>
    <xf numFmtId="0" fontId="0" fillId="0" borderId="23" xfId="0" applyBorder="1" applyAlignment="1">
      <alignment horizontal="left" vertical="center" wrapText="1" indent="1"/>
    </xf>
    <xf numFmtId="0" fontId="0" fillId="0" borderId="21" xfId="0" applyBorder="1" applyAlignment="1">
      <alignment horizontal="left" vertical="center" wrapText="1" indent="1"/>
    </xf>
    <xf numFmtId="0" fontId="4" fillId="36" borderId="17" xfId="0" applyFont="1" applyFill="1" applyBorder="1" applyAlignment="1">
      <alignment horizontal="left" vertical="center" wrapText="1" indent="1"/>
    </xf>
    <xf numFmtId="0" fontId="0" fillId="0" borderId="22" xfId="0" applyBorder="1" applyAlignment="1">
      <alignment horizontal="left" vertical="center" wrapText="1" indent="1"/>
    </xf>
    <xf numFmtId="0" fontId="0" fillId="0" borderId="18" xfId="0" applyBorder="1" applyAlignment="1">
      <alignment horizontal="left" vertical="center" wrapText="1" indent="1"/>
    </xf>
    <xf numFmtId="0" fontId="3" fillId="5" borderId="17" xfId="0" applyFont="1" applyFill="1" applyBorder="1" applyAlignment="1">
      <alignment horizontal="left" vertical="center" wrapText="1" indent="1"/>
    </xf>
    <xf numFmtId="0" fontId="3" fillId="5" borderId="19" xfId="0" applyFont="1" applyFill="1" applyBorder="1" applyAlignment="1">
      <alignment horizontal="left" vertical="center" wrapText="1" indent="1"/>
    </xf>
    <xf numFmtId="0" fontId="3" fillId="5" borderId="24" xfId="1" applyFont="1" applyFill="1" applyBorder="1" applyAlignment="1" applyProtection="1">
      <alignment horizontal="left" vertical="center" wrapText="1"/>
      <protection locked="0"/>
    </xf>
    <xf numFmtId="0" fontId="4" fillId="10" borderId="2" xfId="0" applyFont="1" applyFill="1" applyBorder="1" applyAlignment="1">
      <alignment horizontal="left" vertical="center" wrapText="1" indent="1"/>
    </xf>
    <xf numFmtId="0" fontId="0" fillId="10" borderId="3" xfId="0" applyFill="1" applyBorder="1" applyAlignment="1">
      <alignment horizontal="left" vertical="center" wrapText="1" indent="1"/>
    </xf>
    <xf numFmtId="0" fontId="0" fillId="0" borderId="4" xfId="0" applyBorder="1" applyAlignment="1">
      <alignment horizontal="left" vertical="center" wrapText="1" indent="1"/>
    </xf>
    <xf numFmtId="0" fontId="3" fillId="5" borderId="2" xfId="0" applyFont="1" applyFill="1" applyBorder="1" applyAlignment="1">
      <alignment horizontal="left" vertical="center" wrapText="1" indent="1"/>
    </xf>
    <xf numFmtId="0" fontId="33" fillId="35" borderId="3" xfId="1" applyFont="1" applyFill="1" applyBorder="1" applyAlignment="1">
      <alignment horizontal="center" vertical="center" wrapText="1"/>
    </xf>
    <xf numFmtId="0" fontId="0" fillId="0" borderId="3" xfId="0" applyBorder="1" applyAlignment="1">
      <alignment horizontal="center" vertical="center" wrapText="1"/>
    </xf>
    <xf numFmtId="0" fontId="4" fillId="42" borderId="2" xfId="1" applyFont="1" applyFill="1" applyBorder="1" applyAlignment="1">
      <alignment horizontal="left" vertical="center" wrapText="1" indent="1"/>
    </xf>
    <xf numFmtId="0" fontId="0" fillId="0" borderId="3" xfId="0" applyBorder="1" applyAlignment="1">
      <alignment horizontal="left" vertical="center" wrapText="1" indent="1"/>
    </xf>
    <xf numFmtId="0" fontId="4" fillId="3" borderId="1" xfId="0" applyFont="1" applyFill="1" applyBorder="1" applyAlignment="1">
      <alignment horizontal="left" vertical="center" wrapText="1"/>
    </xf>
    <xf numFmtId="0" fontId="0" fillId="3" borderId="1" xfId="0" applyFill="1" applyBorder="1" applyAlignment="1">
      <alignment vertical="center" wrapText="1"/>
    </xf>
    <xf numFmtId="0" fontId="0" fillId="0" borderId="1" xfId="0" applyBorder="1" applyAlignment="1">
      <alignment horizontal="left" vertical="center" wrapText="1" indent="1"/>
    </xf>
    <xf numFmtId="0" fontId="0" fillId="0" borderId="19" xfId="0" applyBorder="1" applyAlignment="1">
      <alignment horizontal="left" vertical="center" wrapText="1" indent="1"/>
    </xf>
    <xf numFmtId="0" fontId="3" fillId="5" borderId="1" xfId="0" applyFont="1" applyFill="1" applyBorder="1" applyAlignment="1">
      <alignment horizontal="left" vertical="center" wrapText="1" indent="1"/>
    </xf>
    <xf numFmtId="0" fontId="0" fillId="0" borderId="1" xfId="0" applyBorder="1" applyAlignment="1">
      <alignment horizontal="left" vertical="center" indent="1"/>
    </xf>
    <xf numFmtId="0" fontId="4" fillId="5" borderId="24" xfId="0" applyFont="1" applyFill="1" applyBorder="1" applyAlignment="1">
      <alignment horizontal="left" vertical="center" wrapText="1" indent="1"/>
    </xf>
    <xf numFmtId="0" fontId="4" fillId="0" borderId="26" xfId="0" applyFont="1" applyBorder="1" applyAlignment="1">
      <alignment horizontal="left" vertical="center" wrapText="1" indent="1"/>
    </xf>
    <xf numFmtId="0" fontId="0" fillId="0" borderId="20" xfId="0" applyBorder="1" applyAlignment="1">
      <alignment horizontal="left" vertical="center" wrapText="1" indent="1"/>
    </xf>
    <xf numFmtId="0" fontId="4" fillId="2" borderId="1" xfId="0" applyFont="1" applyFill="1" applyBorder="1" applyAlignment="1">
      <alignment horizontal="left" vertical="center" wrapText="1"/>
    </xf>
    <xf numFmtId="0" fontId="0" fillId="0" borderId="1" xfId="0" applyBorder="1" applyAlignment="1"/>
    <xf numFmtId="0" fontId="31" fillId="33" borderId="0" xfId="0" applyFont="1" applyFill="1" applyAlignment="1">
      <alignment horizontal="center" vertical="center"/>
    </xf>
    <xf numFmtId="0" fontId="0" fillId="33" borderId="0" xfId="0" applyFill="1" applyAlignment="1">
      <alignment horizontal="center" vertical="center"/>
    </xf>
    <xf numFmtId="0" fontId="31" fillId="5" borderId="0" xfId="0" applyFont="1" applyFill="1" applyBorder="1" applyAlignment="1">
      <alignment horizontal="center" vertical="center" wrapText="1"/>
    </xf>
    <xf numFmtId="0" fontId="0" fillId="0" borderId="0" xfId="0" applyAlignment="1">
      <alignment vertical="center" wrapText="1"/>
    </xf>
    <xf numFmtId="164" fontId="3" fillId="33" borderId="1" xfId="0" applyNumberFormat="1" applyFont="1" applyFill="1" applyBorder="1" applyAlignment="1" applyProtection="1">
      <alignment horizontal="left" vertical="center" indent="1"/>
    </xf>
    <xf numFmtId="0" fontId="4" fillId="5" borderId="0"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0" fillId="0" borderId="4" xfId="0" applyBorder="1" applyAlignment="1">
      <alignment vertical="center"/>
    </xf>
    <xf numFmtId="0" fontId="43" fillId="5" borderId="0" xfId="0" applyFont="1" applyFill="1" applyBorder="1" applyAlignment="1">
      <alignment horizontal="center" vertical="center" wrapText="1"/>
    </xf>
    <xf numFmtId="0" fontId="43" fillId="0" borderId="0" xfId="0" applyFont="1" applyAlignment="1">
      <alignment horizontal="center" vertical="center" wrapText="1"/>
    </xf>
    <xf numFmtId="0" fontId="3" fillId="0" borderId="0" xfId="0" applyFont="1" applyAlignment="1">
      <alignment horizontal="center" vertical="center" wrapText="1"/>
    </xf>
    <xf numFmtId="0" fontId="45" fillId="37" borderId="19" xfId="0" applyFont="1" applyFill="1" applyBorder="1" applyAlignment="1">
      <alignment horizontal="center" vertical="center" wrapText="1"/>
    </xf>
    <xf numFmtId="0" fontId="4" fillId="0" borderId="1" xfId="0" applyFont="1" applyBorder="1" applyAlignment="1">
      <alignment horizontal="left" vertical="center" wrapText="1" indent="1"/>
    </xf>
    <xf numFmtId="0" fontId="3" fillId="0" borderId="1" xfId="0" applyFont="1" applyBorder="1" applyAlignment="1">
      <alignment horizontal="left" vertical="center" wrapText="1" indent="1"/>
    </xf>
    <xf numFmtId="165" fontId="3" fillId="0" borderId="1" xfId="0" applyNumberFormat="1" applyFont="1" applyBorder="1" applyAlignment="1">
      <alignment horizontal="left" vertical="center" wrapText="1" indent="1"/>
    </xf>
    <xf numFmtId="0" fontId="35" fillId="5" borderId="1" xfId="0" applyFont="1" applyFill="1" applyBorder="1" applyAlignment="1">
      <alignment horizontal="left" vertical="center" wrapText="1" indent="1"/>
    </xf>
    <xf numFmtId="0" fontId="3" fillId="43" borderId="1" xfId="0" applyFont="1" applyFill="1" applyBorder="1" applyAlignment="1">
      <alignment horizontal="left" vertical="center" wrapText="1" indent="1"/>
    </xf>
    <xf numFmtId="0" fontId="3" fillId="3" borderId="1" xfId="0" applyFont="1" applyFill="1" applyBorder="1" applyAlignment="1">
      <alignment horizontal="left" vertical="center" wrapText="1" indent="1"/>
    </xf>
    <xf numFmtId="0" fontId="3" fillId="44" borderId="1" xfId="0" applyFont="1" applyFill="1" applyBorder="1" applyAlignment="1">
      <alignment horizontal="left" vertical="center" wrapText="1" indent="1"/>
    </xf>
    <xf numFmtId="0" fontId="3" fillId="45" borderId="1" xfId="0" applyFont="1" applyFill="1" applyBorder="1" applyAlignment="1">
      <alignment horizontal="left" vertical="center" wrapText="1" indent="1"/>
    </xf>
    <xf numFmtId="165" fontId="0" fillId="0" borderId="0" xfId="0" applyNumberFormat="1" applyAlignment="1" applyProtection="1">
      <alignment horizontal="left" vertical="center" wrapText="1" indent="1"/>
      <protection locked="0"/>
    </xf>
    <xf numFmtId="0" fontId="3" fillId="46" borderId="1" xfId="0" applyFont="1" applyFill="1" applyBorder="1" applyAlignment="1">
      <alignment horizontal="left" vertical="center" wrapText="1" indent="1"/>
    </xf>
    <xf numFmtId="0" fontId="3" fillId="47" borderId="1" xfId="0" applyFont="1" applyFill="1" applyBorder="1" applyAlignment="1">
      <alignment horizontal="left" vertical="center" wrapText="1" indent="1"/>
    </xf>
    <xf numFmtId="0" fontId="3" fillId="5" borderId="23" xfId="0" applyFont="1" applyFill="1" applyBorder="1" applyAlignment="1">
      <alignment horizontal="left" vertical="center" wrapText="1" indent="1"/>
    </xf>
    <xf numFmtId="0" fontId="51" fillId="37" borderId="19" xfId="1" applyFont="1" applyFill="1" applyBorder="1" applyAlignment="1">
      <alignment horizontal="left" vertical="center" wrapText="1" indent="1"/>
    </xf>
    <xf numFmtId="0" fontId="3" fillId="0" borderId="0" xfId="1" applyFont="1" applyAlignment="1">
      <alignment horizontal="left" vertical="center" wrapText="1" indent="1"/>
    </xf>
    <xf numFmtId="0" fontId="32" fillId="0" borderId="1" xfId="1" applyFont="1" applyBorder="1" applyAlignment="1">
      <alignment horizontal="left" vertical="center" wrapText="1" indent="1"/>
    </xf>
    <xf numFmtId="0" fontId="47" fillId="33" borderId="25" xfId="49" applyFont="1" applyFill="1" applyBorder="1" applyAlignment="1">
      <alignment horizontal="left" vertical="center" wrapText="1" indent="1"/>
    </xf>
    <xf numFmtId="0" fontId="3" fillId="0" borderId="23" xfId="1" applyBorder="1" applyAlignment="1">
      <alignment horizontal="left" vertical="center" wrapText="1" indent="1"/>
    </xf>
    <xf numFmtId="0" fontId="52" fillId="0" borderId="24" xfId="1" applyFont="1" applyBorder="1" applyAlignment="1">
      <alignment horizontal="left" vertical="center" wrapText="1" indent="1"/>
    </xf>
    <xf numFmtId="0" fontId="52" fillId="0" borderId="25" xfId="1" applyFont="1" applyBorder="1" applyAlignment="1">
      <alignment horizontal="left" vertical="center" wrapText="1" indent="1"/>
    </xf>
    <xf numFmtId="0" fontId="52" fillId="0" borderId="26" xfId="1" applyFont="1" applyBorder="1" applyAlignment="1">
      <alignment horizontal="left" vertical="center" wrapText="1" indent="1"/>
    </xf>
    <xf numFmtId="0" fontId="3" fillId="0" borderId="20" xfId="1" applyBorder="1" applyAlignment="1">
      <alignment horizontal="left" vertical="center" wrapText="1" indent="1"/>
    </xf>
    <xf numFmtId="0" fontId="3" fillId="0" borderId="21" xfId="1" applyBorder="1" applyAlignment="1">
      <alignment horizontal="left" vertical="center" wrapText="1" indent="1"/>
    </xf>
    <xf numFmtId="0" fontId="47" fillId="33" borderId="1" xfId="49" applyFont="1" applyFill="1" applyBorder="1" applyAlignment="1">
      <alignment horizontal="left" vertical="center" wrapText="1" indent="1"/>
    </xf>
    <xf numFmtId="0" fontId="3" fillId="33" borderId="1" xfId="1" applyFill="1" applyBorder="1" applyAlignment="1">
      <alignment horizontal="left" vertical="center" wrapText="1" indent="1"/>
    </xf>
    <xf numFmtId="0" fontId="4" fillId="0" borderId="1" xfId="1" applyFont="1" applyBorder="1" applyAlignment="1">
      <alignment horizontal="left" vertical="center" wrapText="1" indent="1"/>
    </xf>
    <xf numFmtId="165" fontId="52" fillId="0" borderId="1" xfId="1" applyNumberFormat="1" applyFont="1" applyBorder="1" applyAlignment="1">
      <alignment horizontal="left" vertical="center" wrapText="1" indent="1"/>
    </xf>
    <xf numFmtId="0" fontId="47" fillId="33" borderId="5" xfId="49" applyFont="1" applyFill="1" applyBorder="1" applyAlignment="1">
      <alignment horizontal="left" vertical="center" wrapText="1" indent="1"/>
    </xf>
    <xf numFmtId="0" fontId="3" fillId="33" borderId="5" xfId="1" applyFill="1" applyBorder="1" applyAlignment="1">
      <alignment horizontal="left" vertical="center" wrapText="1" indent="1"/>
    </xf>
    <xf numFmtId="165" fontId="52" fillId="0" borderId="5" xfId="1" applyNumberFormat="1" applyFont="1" applyBorder="1" applyAlignment="1">
      <alignment horizontal="left" vertical="center" wrapText="1" indent="1"/>
    </xf>
    <xf numFmtId="0" fontId="3" fillId="0" borderId="0" xfId="1" applyFont="1" applyBorder="1" applyAlignment="1">
      <alignment horizontal="left" vertical="center" wrapText="1" indent="1"/>
    </xf>
    <xf numFmtId="0" fontId="4" fillId="0" borderId="0" xfId="1" applyFont="1" applyBorder="1" applyAlignment="1">
      <alignment horizontal="left" vertical="center" wrapText="1" indent="1"/>
    </xf>
    <xf numFmtId="165" fontId="3" fillId="0" borderId="0" xfId="1" applyNumberFormat="1" applyAlignment="1">
      <alignment horizontal="left" vertical="center" wrapText="1" indent="1"/>
    </xf>
    <xf numFmtId="0" fontId="3" fillId="0" borderId="0" xfId="1" applyFont="1" applyBorder="1" applyAlignment="1">
      <alignment horizontal="center" vertical="center" wrapText="1"/>
    </xf>
    <xf numFmtId="0" fontId="3" fillId="0" borderId="0" xfId="1" applyFont="1" applyAlignment="1">
      <alignment horizontal="center" vertical="center" wrapText="1"/>
    </xf>
    <xf numFmtId="49" fontId="33" fillId="33" borderId="1" xfId="1" applyNumberFormat="1" applyFont="1" applyFill="1" applyBorder="1" applyAlignment="1">
      <alignment horizontal="center" vertical="center" wrapText="1"/>
    </xf>
    <xf numFmtId="0" fontId="33" fillId="33" borderId="1" xfId="1" applyFont="1" applyFill="1" applyBorder="1" applyAlignment="1">
      <alignment horizontal="center" vertical="center" wrapText="1"/>
    </xf>
    <xf numFmtId="49" fontId="53" fillId="33" borderId="1" xfId="1" applyNumberFormat="1" applyFont="1" applyFill="1" applyBorder="1" applyAlignment="1">
      <alignment horizontal="left" vertical="center" wrapText="1" indent="1"/>
    </xf>
    <xf numFmtId="0" fontId="53" fillId="33" borderId="1" xfId="1" applyFont="1" applyFill="1" applyBorder="1" applyAlignment="1">
      <alignment horizontal="left" vertical="center" wrapText="1" indent="1"/>
    </xf>
    <xf numFmtId="0" fontId="3" fillId="0" borderId="0" xfId="1" applyAlignment="1">
      <alignment horizontal="left" vertical="center" wrapText="1" indent="1"/>
    </xf>
    <xf numFmtId="0" fontId="3" fillId="0" borderId="0" xfId="1" applyFont="1" applyAlignment="1">
      <alignment horizontal="left" vertical="center" indent="1"/>
    </xf>
    <xf numFmtId="49" fontId="53" fillId="33" borderId="0" xfId="1" quotePrefix="1" applyNumberFormat="1" applyFont="1" applyFill="1" applyBorder="1" applyAlignment="1">
      <alignment horizontal="left" vertical="center" wrapText="1" indent="1"/>
    </xf>
    <xf numFmtId="49" fontId="53" fillId="33" borderId="0" xfId="1" applyNumberFormat="1" applyFont="1" applyFill="1" applyAlignment="1">
      <alignment horizontal="left" vertical="center" wrapText="1" indent="1"/>
    </xf>
    <xf numFmtId="0" fontId="52" fillId="0" borderId="0" xfId="1" applyFont="1" applyBorder="1" applyAlignment="1">
      <alignment horizontal="left" vertical="center" wrapText="1" indent="3"/>
    </xf>
    <xf numFmtId="0" fontId="52" fillId="0" borderId="0" xfId="1" applyFont="1" applyAlignment="1">
      <alignment horizontal="left" vertical="center" wrapText="1" indent="3"/>
    </xf>
    <xf numFmtId="49" fontId="53" fillId="33" borderId="0" xfId="1" applyNumberFormat="1" applyFont="1" applyFill="1" applyBorder="1" applyAlignment="1">
      <alignment horizontal="left" vertical="center" wrapText="1" indent="1"/>
    </xf>
    <xf numFmtId="49" fontId="53" fillId="33" borderId="23" xfId="1" quotePrefix="1" applyNumberFormat="1" applyFont="1" applyFill="1" applyBorder="1" applyAlignment="1">
      <alignment horizontal="left" vertical="center" wrapText="1" indent="1"/>
    </xf>
    <xf numFmtId="49" fontId="53" fillId="33" borderId="23" xfId="1" applyNumberFormat="1" applyFont="1" applyFill="1" applyBorder="1" applyAlignment="1">
      <alignment horizontal="left" vertical="center" wrapText="1" indent="1"/>
    </xf>
    <xf numFmtId="49" fontId="53" fillId="33" borderId="2" xfId="1" applyNumberFormat="1" applyFont="1" applyFill="1" applyBorder="1" applyAlignment="1">
      <alignment horizontal="left" vertical="center" wrapText="1" indent="1"/>
    </xf>
    <xf numFmtId="0" fontId="3" fillId="0" borderId="3" xfId="1" applyBorder="1" applyAlignment="1">
      <alignment horizontal="left" vertical="center" wrapText="1" indent="1"/>
    </xf>
    <xf numFmtId="0" fontId="3" fillId="0" borderId="4" xfId="1" applyBorder="1" applyAlignment="1">
      <alignment horizontal="left" vertical="center" wrapText="1" indent="1"/>
    </xf>
    <xf numFmtId="0" fontId="53" fillId="0" borderId="2" xfId="1" applyNumberFormat="1" applyFont="1" applyFill="1" applyBorder="1" applyAlignment="1">
      <alignment horizontal="left" vertical="center" wrapText="1" indent="1"/>
    </xf>
    <xf numFmtId="0" fontId="3" fillId="0" borderId="3" xfId="1" applyNumberFormat="1" applyBorder="1" applyAlignment="1">
      <alignment horizontal="left" vertical="center" wrapText="1" indent="1"/>
    </xf>
    <xf numFmtId="0" fontId="3" fillId="0" borderId="4" xfId="1" applyNumberFormat="1" applyBorder="1" applyAlignment="1">
      <alignment horizontal="left" vertical="center" wrapText="1" indent="1"/>
    </xf>
    <xf numFmtId="0" fontId="3" fillId="0" borderId="3" xfId="1" applyFont="1" applyBorder="1" applyAlignment="1">
      <alignment horizontal="left" vertical="center" wrapText="1" indent="1"/>
    </xf>
    <xf numFmtId="0" fontId="3" fillId="0" borderId="4" xfId="1" applyFont="1" applyBorder="1" applyAlignment="1">
      <alignment horizontal="left" vertical="center" wrapText="1" indent="1"/>
    </xf>
    <xf numFmtId="49" fontId="54" fillId="33" borderId="2" xfId="1" applyNumberFormat="1" applyFont="1" applyFill="1" applyBorder="1" applyAlignment="1">
      <alignment horizontal="left" vertical="center" wrapText="1" indent="1"/>
    </xf>
    <xf numFmtId="0" fontId="32" fillId="0" borderId="3" xfId="1" applyFont="1" applyBorder="1" applyAlignment="1">
      <alignment horizontal="left" vertical="center" wrapText="1" indent="1"/>
    </xf>
    <xf numFmtId="0" fontId="32" fillId="0" borderId="4" xfId="1" applyFont="1" applyBorder="1" applyAlignment="1">
      <alignment horizontal="left" vertical="center" wrapText="1" indent="1"/>
    </xf>
    <xf numFmtId="0" fontId="53" fillId="33" borderId="1" xfId="33" quotePrefix="1" applyNumberFormat="1" applyFont="1" applyFill="1" applyBorder="1" applyAlignment="1" applyProtection="1">
      <alignment horizontal="left" vertical="center" wrapText="1" indent="1"/>
    </xf>
    <xf numFmtId="0" fontId="52" fillId="0" borderId="2" xfId="1" applyNumberFormat="1" applyFont="1" applyBorder="1" applyAlignment="1">
      <alignment horizontal="left" vertical="center" wrapText="1" indent="1"/>
    </xf>
    <xf numFmtId="0" fontId="3" fillId="33" borderId="1" xfId="1" applyFont="1" applyFill="1" applyBorder="1" applyAlignment="1">
      <alignment horizontal="left" vertical="center" wrapText="1" indent="1"/>
    </xf>
    <xf numFmtId="0" fontId="53" fillId="33" borderId="1" xfId="1" quotePrefix="1" applyFont="1" applyFill="1" applyBorder="1" applyAlignment="1">
      <alignment horizontal="left" vertical="center" wrapText="1" indent="1"/>
    </xf>
    <xf numFmtId="0" fontId="52" fillId="0" borderId="1" xfId="1" applyNumberFormat="1" applyFont="1" applyBorder="1" applyAlignment="1">
      <alignment horizontal="left" vertical="center" wrapText="1" indent="1"/>
    </xf>
    <xf numFmtId="0" fontId="53" fillId="33" borderId="2" xfId="1" quotePrefix="1" applyFont="1" applyFill="1" applyBorder="1" applyAlignment="1">
      <alignment horizontal="left" vertical="center" wrapText="1" indent="1"/>
    </xf>
    <xf numFmtId="0" fontId="53" fillId="33" borderId="3" xfId="1" applyFont="1" applyFill="1" applyBorder="1" applyAlignment="1">
      <alignment horizontal="left" vertical="center" wrapText="1" indent="1"/>
    </xf>
    <xf numFmtId="49" fontId="53" fillId="33" borderId="1" xfId="1" quotePrefix="1" applyNumberFormat="1" applyFont="1" applyFill="1" applyBorder="1" applyAlignment="1">
      <alignment horizontal="left" vertical="center" wrapText="1" indent="1"/>
    </xf>
    <xf numFmtId="49" fontId="54" fillId="33" borderId="1" xfId="1" quotePrefix="1" applyNumberFormat="1" applyFont="1" applyFill="1" applyBorder="1" applyAlignment="1">
      <alignment horizontal="left" vertical="center" wrapText="1" indent="1"/>
    </xf>
    <xf numFmtId="0" fontId="54" fillId="33" borderId="1" xfId="1" applyFont="1" applyFill="1" applyBorder="1" applyAlignment="1">
      <alignment horizontal="left" vertical="center" wrapText="1" indent="1"/>
    </xf>
    <xf numFmtId="0" fontId="4" fillId="5" borderId="1" xfId="0" applyFont="1" applyFill="1" applyBorder="1" applyAlignment="1" applyProtection="1">
      <alignment horizontal="center" vertical="center" wrapText="1"/>
      <protection locked="0"/>
    </xf>
    <xf numFmtId="0" fontId="0" fillId="0" borderId="1" xfId="0" applyBorder="1" applyAlignment="1" applyProtection="1">
      <alignment vertical="center"/>
      <protection locked="0"/>
    </xf>
    <xf numFmtId="0" fontId="4" fillId="5" borderId="1" xfId="0" applyFont="1" applyFill="1" applyBorder="1" applyAlignment="1" applyProtection="1">
      <alignment horizontal="left" vertical="center" wrapText="1" indent="1"/>
      <protection locked="0"/>
    </xf>
    <xf numFmtId="0" fontId="0" fillId="0" borderId="1" xfId="0" applyBorder="1" applyAlignment="1" applyProtection="1">
      <alignment horizontal="left" vertical="center" indent="1"/>
      <protection locked="0"/>
    </xf>
    <xf numFmtId="165" fontId="3" fillId="5" borderId="1" xfId="0" applyNumberFormat="1" applyFont="1" applyFill="1" applyBorder="1" applyAlignment="1" applyProtection="1">
      <alignment horizontal="left" vertical="center" wrapText="1" indent="1"/>
      <protection locked="0"/>
    </xf>
    <xf numFmtId="0" fontId="3" fillId="0" borderId="1" xfId="1" applyFont="1" applyFill="1" applyBorder="1" applyAlignment="1" applyProtection="1">
      <alignment horizontal="left" vertical="center" wrapText="1" indent="1"/>
      <protection locked="0"/>
    </xf>
    <xf numFmtId="0" fontId="3" fillId="5" borderId="16" xfId="0" applyFont="1" applyFill="1" applyBorder="1" applyAlignment="1" applyProtection="1">
      <alignment horizontal="left" vertical="center" wrapText="1" indent="1"/>
      <protection locked="0"/>
    </xf>
    <xf numFmtId="0" fontId="0" fillId="0" borderId="16" xfId="0" applyBorder="1" applyAlignment="1" applyProtection="1">
      <alignment horizontal="left" vertical="center" indent="1"/>
      <protection locked="0"/>
    </xf>
    <xf numFmtId="164" fontId="3" fillId="5" borderId="1" xfId="0" applyNumberFormat="1" applyFont="1" applyFill="1" applyBorder="1" applyAlignment="1" applyProtection="1">
      <alignment horizontal="left" vertical="center" wrapText="1" indent="1"/>
      <protection locked="0"/>
    </xf>
    <xf numFmtId="0" fontId="18" fillId="5" borderId="1" xfId="48" applyFont="1" applyFill="1" applyBorder="1" applyAlignment="1" applyProtection="1">
      <alignment horizontal="left" vertical="center" wrapText="1" indent="1"/>
      <protection locked="0"/>
    </xf>
    <xf numFmtId="0" fontId="3" fillId="5" borderId="1" xfId="0" applyFont="1" applyFill="1" applyBorder="1" applyAlignment="1" applyProtection="1">
      <alignment horizontal="left" vertical="center" wrapText="1" indent="1"/>
      <protection locked="0"/>
    </xf>
    <xf numFmtId="0" fontId="0" fillId="0" borderId="1" xfId="0" applyBorder="1" applyAlignment="1" applyProtection="1">
      <alignment horizontal="left" vertical="center" wrapText="1" indent="1"/>
      <protection locked="0"/>
    </xf>
    <xf numFmtId="0" fontId="0" fillId="0" borderId="1" xfId="0" applyFill="1" applyBorder="1" applyAlignment="1" applyProtection="1">
      <alignment horizontal="left" vertical="center" wrapText="1" indent="1"/>
      <protection locked="0"/>
    </xf>
    <xf numFmtId="165" fontId="0" fillId="0" borderId="1" xfId="0" applyNumberFormat="1" applyBorder="1" applyAlignment="1" applyProtection="1">
      <alignment horizontal="left" vertical="center" wrapText="1" indent="1"/>
      <protection locked="0"/>
    </xf>
    <xf numFmtId="0" fontId="3" fillId="5" borderId="2" xfId="0" applyFont="1" applyFill="1" applyBorder="1" applyAlignment="1" applyProtection="1">
      <alignment horizontal="left" vertical="center" wrapText="1" indent="1"/>
      <protection locked="0"/>
    </xf>
    <xf numFmtId="0" fontId="0" fillId="0" borderId="4" xfId="0" applyBorder="1" applyAlignment="1" applyProtection="1">
      <alignment horizontal="left" vertical="center" wrapText="1" indent="1"/>
      <protection locked="0"/>
    </xf>
    <xf numFmtId="0" fontId="3" fillId="5" borderId="1" xfId="0" applyFont="1" applyFill="1" applyBorder="1" applyAlignment="1" applyProtection="1">
      <alignment horizontal="left" vertical="center" wrapText="1"/>
      <protection locked="0"/>
    </xf>
    <xf numFmtId="0" fontId="0" fillId="0" borderId="1" xfId="0" applyBorder="1" applyAlignment="1" applyProtection="1">
      <alignment vertical="center" wrapText="1"/>
      <protection locked="0"/>
    </xf>
    <xf numFmtId="164" fontId="3" fillId="5" borderId="1" xfId="0" applyNumberFormat="1"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0" fillId="0" borderId="1" xfId="0" applyFill="1" applyBorder="1" applyAlignment="1" applyProtection="1">
      <alignment vertical="center" wrapText="1"/>
      <protection locked="0"/>
    </xf>
    <xf numFmtId="1" fontId="3" fillId="5" borderId="2" xfId="0" applyNumberFormat="1" applyFont="1" applyFill="1" applyBorder="1" applyAlignment="1" applyProtection="1">
      <alignment horizontal="left" vertical="center" wrapText="1" indent="1"/>
      <protection locked="0"/>
    </xf>
    <xf numFmtId="14" fontId="3" fillId="5" borderId="1" xfId="0" applyNumberFormat="1" applyFont="1" applyFill="1" applyBorder="1" applyAlignment="1" applyProtection="1">
      <alignment horizontal="left" vertical="center" wrapText="1" indent="1"/>
      <protection locked="0"/>
    </xf>
    <xf numFmtId="0" fontId="0" fillId="0" borderId="4" xfId="0" applyFill="1" applyBorder="1" applyAlignment="1" applyProtection="1">
      <alignment horizontal="left" vertical="center" wrapText="1" indent="1"/>
      <protection locked="0"/>
    </xf>
    <xf numFmtId="14" fontId="3" fillId="0" borderId="1" xfId="0" applyNumberFormat="1" applyFont="1" applyFill="1" applyBorder="1" applyAlignment="1" applyProtection="1">
      <alignment horizontal="left" vertical="center" wrapText="1" indent="1"/>
      <protection locked="0"/>
    </xf>
    <xf numFmtId="0" fontId="0" fillId="0" borderId="18" xfId="0" applyFill="1" applyBorder="1" applyAlignment="1" applyProtection="1">
      <alignment horizontal="left" vertical="center" wrapText="1" indent="1"/>
      <protection locked="0"/>
    </xf>
    <xf numFmtId="0" fontId="3" fillId="0" borderId="18" xfId="0" applyFont="1" applyFill="1" applyBorder="1" applyAlignment="1" applyProtection="1">
      <alignment horizontal="left" vertical="center" wrapText="1" indent="1"/>
      <protection locked="0"/>
    </xf>
    <xf numFmtId="0" fontId="3" fillId="0" borderId="1" xfId="0" applyFont="1" applyFill="1" applyBorder="1" applyAlignment="1" applyProtection="1">
      <alignment horizontal="left" vertical="center" wrapText="1"/>
      <protection locked="0"/>
    </xf>
    <xf numFmtId="0" fontId="0" fillId="0" borderId="4" xfId="0" applyBorder="1" applyAlignment="1" applyProtection="1">
      <alignment vertical="center" wrapText="1"/>
      <protection locked="0"/>
    </xf>
    <xf numFmtId="0" fontId="0" fillId="0" borderId="4" xfId="0" applyFill="1" applyBorder="1" applyAlignment="1" applyProtection="1">
      <alignment vertical="center" wrapText="1"/>
      <protection locked="0"/>
    </xf>
    <xf numFmtId="0" fontId="3" fillId="0" borderId="1" xfId="0" applyFont="1" applyFill="1" applyBorder="1" applyAlignment="1" applyProtection="1">
      <alignment horizontal="left" vertical="center" wrapText="1" indent="1"/>
      <protection locked="0"/>
    </xf>
    <xf numFmtId="0" fontId="0" fillId="5" borderId="21" xfId="0" applyFill="1" applyBorder="1" applyAlignment="1" applyProtection="1">
      <alignment vertical="center" wrapText="1"/>
      <protection locked="0"/>
    </xf>
    <xf numFmtId="0" fontId="0" fillId="5" borderId="4" xfId="0" applyFill="1" applyBorder="1" applyAlignment="1" applyProtection="1">
      <alignment vertical="center" wrapText="1"/>
      <protection locked="0"/>
    </xf>
    <xf numFmtId="0" fontId="0" fillId="0" borderId="25"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4" fillId="2" borderId="1" xfId="1" applyFont="1" applyFill="1" applyBorder="1" applyAlignment="1" applyProtection="1">
      <alignment horizontal="center" vertical="center" wrapText="1"/>
    </xf>
    <xf numFmtId="0" fontId="4" fillId="2" borderId="2" xfId="1" applyFont="1" applyFill="1" applyBorder="1" applyAlignment="1" applyProtection="1">
      <alignment horizontal="center" vertical="center" wrapText="1"/>
    </xf>
    <xf numFmtId="0" fontId="4" fillId="2" borderId="3" xfId="1" applyFont="1" applyFill="1" applyBorder="1" applyAlignment="1" applyProtection="1">
      <alignment horizontal="center" vertical="center" wrapText="1"/>
    </xf>
    <xf numFmtId="0" fontId="4" fillId="2" borderId="4" xfId="1" applyFont="1" applyFill="1" applyBorder="1" applyAlignment="1" applyProtection="1">
      <alignment horizontal="center" vertical="center" wrapText="1"/>
    </xf>
    <xf numFmtId="0" fontId="4" fillId="49" borderId="0" xfId="1" applyFont="1" applyFill="1" applyAlignment="1" applyProtection="1">
      <alignment horizontal="center" vertical="center"/>
    </xf>
    <xf numFmtId="0" fontId="4" fillId="49" borderId="1" xfId="1" applyFont="1" applyFill="1" applyBorder="1" applyAlignment="1" applyProtection="1">
      <alignment horizontal="center" vertical="center" wrapText="1"/>
    </xf>
    <xf numFmtId="0" fontId="3" fillId="0" borderId="0" xfId="1" applyAlignment="1" applyProtection="1">
      <alignment horizontal="center" vertical="center"/>
    </xf>
    <xf numFmtId="0" fontId="3" fillId="0" borderId="0" xfId="1" applyAlignment="1" applyProtection="1">
      <alignment vertical="center"/>
    </xf>
    <xf numFmtId="0" fontId="3" fillId="4" borderId="1" xfId="1" applyFont="1" applyFill="1" applyBorder="1" applyAlignment="1" applyProtection="1">
      <alignment horizontal="center" vertical="center" wrapText="1"/>
    </xf>
    <xf numFmtId="0" fontId="3" fillId="4" borderId="2" xfId="1" applyFont="1" applyFill="1" applyBorder="1" applyAlignment="1" applyProtection="1">
      <alignment horizontal="center" vertical="center" wrapText="1"/>
    </xf>
    <xf numFmtId="0" fontId="3" fillId="4" borderId="3" xfId="1" applyFont="1" applyFill="1" applyBorder="1" applyAlignment="1" applyProtection="1">
      <alignment horizontal="center" vertical="center" wrapText="1"/>
    </xf>
    <xf numFmtId="0" fontId="3" fillId="4" borderId="4" xfId="1" applyFont="1" applyFill="1" applyBorder="1" applyAlignment="1" applyProtection="1">
      <alignment horizontal="center" vertical="center" wrapText="1"/>
    </xf>
    <xf numFmtId="0" fontId="4" fillId="4" borderId="2" xfId="1" applyFont="1" applyFill="1" applyBorder="1" applyAlignment="1" applyProtection="1">
      <alignment horizontal="left" vertical="center" wrapText="1" indent="1"/>
    </xf>
    <xf numFmtId="0" fontId="0" fillId="0" borderId="3" xfId="0" applyBorder="1" applyAlignment="1" applyProtection="1">
      <alignment horizontal="left" vertical="center" wrapText="1"/>
    </xf>
    <xf numFmtId="0" fontId="0" fillId="0" borderId="4" xfId="0" applyBorder="1" applyAlignment="1" applyProtection="1">
      <alignment horizontal="left" vertical="center" wrapText="1"/>
    </xf>
    <xf numFmtId="0" fontId="3" fillId="5" borderId="1" xfId="1" applyFont="1" applyFill="1" applyBorder="1" applyAlignment="1" applyProtection="1">
      <alignment horizontal="center" vertical="center" wrapText="1"/>
    </xf>
    <xf numFmtId="0" fontId="3" fillId="5" borderId="2" xfId="1" applyFont="1" applyFill="1" applyBorder="1" applyAlignment="1" applyProtection="1">
      <alignment horizontal="center" vertical="center" wrapText="1"/>
    </xf>
    <xf numFmtId="0" fontId="3" fillId="5" borderId="3" xfId="1" applyFont="1" applyFill="1" applyBorder="1" applyAlignment="1" applyProtection="1">
      <alignment horizontal="center" vertical="center" wrapText="1"/>
    </xf>
    <xf numFmtId="0" fontId="3" fillId="5" borderId="4" xfId="1" applyFont="1" applyFill="1" applyBorder="1" applyAlignment="1" applyProtection="1">
      <alignment horizontal="center" vertical="center" wrapText="1"/>
    </xf>
    <xf numFmtId="0" fontId="3" fillId="0" borderId="1" xfId="1" applyFont="1" applyFill="1" applyBorder="1" applyAlignment="1" applyProtection="1">
      <alignment horizontal="left" vertical="center" wrapText="1" indent="1"/>
    </xf>
    <xf numFmtId="0" fontId="4" fillId="4" borderId="1" xfId="1" applyFont="1" applyFill="1" applyBorder="1" applyAlignment="1" applyProtection="1">
      <alignment horizontal="left" vertical="center" wrapText="1" indent="1"/>
    </xf>
    <xf numFmtId="0" fontId="3" fillId="6" borderId="1" xfId="1" applyFont="1" applyFill="1" applyBorder="1" applyAlignment="1" applyProtection="1">
      <alignment horizontal="left" vertical="center" wrapText="1"/>
    </xf>
    <xf numFmtId="0" fontId="3" fillId="6" borderId="1" xfId="0" applyFont="1" applyFill="1" applyBorder="1" applyAlignment="1" applyProtection="1">
      <alignment horizontal="center" vertical="center" wrapText="1"/>
    </xf>
    <xf numFmtId="0" fontId="3" fillId="4" borderId="1" xfId="1" applyFont="1" applyFill="1" applyBorder="1" applyAlignment="1" applyProtection="1">
      <alignment horizontal="left" vertical="center" wrapText="1"/>
    </xf>
    <xf numFmtId="0" fontId="3" fillId="0" borderId="2" xfId="1" applyFont="1" applyBorder="1" applyAlignment="1" applyProtection="1">
      <alignment horizontal="center" vertical="center"/>
    </xf>
    <xf numFmtId="0" fontId="5" fillId="0" borderId="1" xfId="1" applyFont="1" applyFill="1" applyBorder="1" applyAlignment="1" applyProtection="1">
      <alignment horizontal="left" vertical="center" wrapText="1" indent="1"/>
    </xf>
    <xf numFmtId="0" fontId="3" fillId="5" borderId="1" xfId="1" applyFont="1" applyFill="1" applyBorder="1" applyAlignment="1" applyProtection="1">
      <alignment horizontal="left" vertical="center" wrapText="1" indent="1"/>
    </xf>
    <xf numFmtId="0" fontId="5" fillId="5" borderId="1" xfId="1" applyFont="1" applyFill="1" applyBorder="1" applyAlignment="1" applyProtection="1">
      <alignment horizontal="center" vertical="center" wrapText="1"/>
    </xf>
    <xf numFmtId="0" fontId="5" fillId="0" borderId="2" xfId="1" applyFont="1" applyBorder="1" applyAlignment="1" applyProtection="1">
      <alignment horizontal="center" vertical="center"/>
    </xf>
    <xf numFmtId="0" fontId="5" fillId="5" borderId="3" xfId="1" applyFont="1" applyFill="1" applyBorder="1" applyAlignment="1" applyProtection="1">
      <alignment horizontal="center" vertical="center" wrapText="1"/>
    </xf>
    <xf numFmtId="0" fontId="5" fillId="5" borderId="4" xfId="1" applyFont="1" applyFill="1" applyBorder="1" applyAlignment="1" applyProtection="1">
      <alignment horizontal="center" vertical="center" wrapText="1"/>
    </xf>
    <xf numFmtId="0" fontId="4" fillId="5" borderId="1" xfId="1" applyFont="1" applyFill="1" applyBorder="1" applyAlignment="1" applyProtection="1">
      <alignment horizontal="left" vertical="center" wrapText="1" indent="1"/>
    </xf>
    <xf numFmtId="0" fontId="3" fillId="0" borderId="3" xfId="1" applyFont="1" applyBorder="1" applyAlignment="1" applyProtection="1">
      <alignment vertical="center"/>
    </xf>
    <xf numFmtId="0" fontId="4" fillId="7" borderId="1" xfId="1" applyFont="1" applyFill="1" applyBorder="1" applyAlignment="1" applyProtection="1">
      <alignment horizontal="center" vertical="center" wrapText="1"/>
    </xf>
    <xf numFmtId="0" fontId="4" fillId="7" borderId="2" xfId="1" applyFont="1" applyFill="1" applyBorder="1" applyAlignment="1" applyProtection="1">
      <alignment horizontal="center" vertical="center" wrapText="1"/>
    </xf>
    <xf numFmtId="0" fontId="4" fillId="7" borderId="3" xfId="1" applyFont="1" applyFill="1" applyBorder="1" applyAlignment="1" applyProtection="1">
      <alignment horizontal="center" vertical="center" wrapText="1"/>
    </xf>
    <xf numFmtId="0" fontId="4" fillId="7" borderId="4" xfId="1" applyFont="1" applyFill="1" applyBorder="1" applyAlignment="1" applyProtection="1">
      <alignment horizontal="center" vertical="center" wrapText="1"/>
    </xf>
    <xf numFmtId="0" fontId="4" fillId="7" borderId="1" xfId="1" applyFont="1" applyFill="1" applyBorder="1" applyAlignment="1" applyProtection="1">
      <alignment horizontal="left" vertical="center" wrapText="1" indent="1"/>
    </xf>
    <xf numFmtId="0" fontId="4" fillId="7" borderId="1" xfId="1" applyFont="1" applyFill="1" applyBorder="1" applyAlignment="1" applyProtection="1">
      <alignment horizontal="left" vertical="center" wrapText="1"/>
    </xf>
    <xf numFmtId="0" fontId="7" fillId="8" borderId="0" xfId="1" applyFont="1" applyFill="1" applyAlignment="1" applyProtection="1">
      <alignment horizontal="center" vertical="center" wrapText="1"/>
    </xf>
    <xf numFmtId="0" fontId="3" fillId="10" borderId="1" xfId="1" applyFont="1" applyFill="1" applyBorder="1" applyAlignment="1" applyProtection="1">
      <alignment horizontal="center" vertical="center" wrapText="1"/>
    </xf>
    <xf numFmtId="0" fontId="3" fillId="10" borderId="2" xfId="1" applyFont="1" applyFill="1" applyBorder="1" applyAlignment="1" applyProtection="1">
      <alignment horizontal="center" vertical="center" wrapText="1"/>
    </xf>
    <xf numFmtId="0" fontId="3" fillId="10" borderId="3" xfId="1" applyFont="1" applyFill="1" applyBorder="1" applyAlignment="1" applyProtection="1">
      <alignment horizontal="center" vertical="center" wrapText="1"/>
    </xf>
    <xf numFmtId="0" fontId="3" fillId="10" borderId="4" xfId="1" applyFont="1" applyFill="1" applyBorder="1" applyAlignment="1" applyProtection="1">
      <alignment horizontal="center" vertical="center" wrapText="1"/>
    </xf>
    <xf numFmtId="0" fontId="8" fillId="10" borderId="1" xfId="1" applyFont="1" applyFill="1" applyBorder="1" applyAlignment="1" applyProtection="1">
      <alignment horizontal="left" vertical="center" wrapText="1" indent="1"/>
    </xf>
    <xf numFmtId="0" fontId="4" fillId="10" borderId="1" xfId="1" applyFont="1" applyFill="1" applyBorder="1" applyAlignment="1" applyProtection="1">
      <alignment horizontal="left" vertical="center" wrapText="1"/>
    </xf>
    <xf numFmtId="0" fontId="3" fillId="10" borderId="1" xfId="0" applyFont="1" applyFill="1" applyBorder="1" applyAlignment="1" applyProtection="1">
      <alignment horizontal="center" vertical="center" wrapText="1"/>
    </xf>
    <xf numFmtId="0" fontId="4" fillId="10" borderId="5" xfId="1" applyFont="1" applyFill="1" applyBorder="1" applyAlignment="1" applyProtection="1">
      <alignment horizontal="left" vertical="center" wrapText="1"/>
    </xf>
    <xf numFmtId="0" fontId="3" fillId="0" borderId="0" xfId="1" applyFill="1" applyAlignment="1" applyProtection="1">
      <alignment vertical="center"/>
    </xf>
    <xf numFmtId="0" fontId="3" fillId="0" borderId="1" xfId="1" applyFont="1" applyFill="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0" fontId="3" fillId="0" borderId="3" xfId="1" applyFont="1" applyFill="1" applyBorder="1" applyAlignment="1" applyProtection="1">
      <alignment horizontal="center" vertical="center" wrapText="1"/>
    </xf>
    <xf numFmtId="0" fontId="3" fillId="0" borderId="4" xfId="1" applyFont="1" applyFill="1" applyBorder="1" applyAlignment="1" applyProtection="1">
      <alignment horizontal="center" vertical="center" wrapText="1"/>
    </xf>
    <xf numFmtId="0" fontId="3" fillId="0" borderId="1" xfId="1" applyFont="1" applyFill="1" applyBorder="1" applyAlignment="1" applyProtection="1">
      <alignment horizontal="left" vertical="center" wrapText="1" indent="2"/>
    </xf>
    <xf numFmtId="0" fontId="7" fillId="8" borderId="1" xfId="1" applyFont="1" applyFill="1" applyBorder="1" applyAlignment="1" applyProtection="1">
      <alignment horizontal="center" vertical="center" wrapText="1"/>
    </xf>
    <xf numFmtId="0" fontId="3" fillId="9" borderId="1" xfId="1" applyFont="1" applyFill="1" applyBorder="1" applyAlignment="1" applyProtection="1">
      <alignment horizontal="center" vertical="center"/>
    </xf>
    <xf numFmtId="0" fontId="3" fillId="9" borderId="2" xfId="1" applyFont="1" applyFill="1" applyBorder="1" applyAlignment="1" applyProtection="1">
      <alignment horizontal="center" vertical="center"/>
    </xf>
    <xf numFmtId="0" fontId="3" fillId="9" borderId="3" xfId="1" applyFont="1" applyFill="1" applyBorder="1" applyAlignment="1" applyProtection="1">
      <alignment horizontal="center" vertical="center"/>
    </xf>
    <xf numFmtId="0" fontId="3" fillId="9" borderId="4" xfId="1" applyFont="1" applyFill="1" applyBorder="1" applyAlignment="1" applyProtection="1">
      <alignment horizontal="center" vertical="center"/>
    </xf>
    <xf numFmtId="0" fontId="8" fillId="9" borderId="1" xfId="1" applyFont="1" applyFill="1" applyBorder="1" applyAlignment="1" applyProtection="1">
      <alignment horizontal="left" vertical="center" wrapText="1" indent="1"/>
    </xf>
    <xf numFmtId="0" fontId="3" fillId="9" borderId="1" xfId="1" applyFill="1" applyBorder="1" applyAlignment="1" applyProtection="1">
      <alignment vertical="center"/>
    </xf>
    <xf numFmtId="0" fontId="7" fillId="10" borderId="1" xfId="1" applyFont="1" applyFill="1" applyBorder="1" applyAlignment="1" applyProtection="1">
      <alignment horizontal="center" vertical="center" wrapText="1"/>
    </xf>
    <xf numFmtId="0" fontId="3" fillId="9" borderId="5" xfId="1" applyFill="1" applyBorder="1" applyAlignment="1" applyProtection="1">
      <alignment vertical="center"/>
    </xf>
    <xf numFmtId="0" fontId="3" fillId="0" borderId="3" xfId="1" applyFont="1" applyBorder="1" applyAlignment="1" applyProtection="1">
      <alignment horizontal="center" vertical="center"/>
    </xf>
    <xf numFmtId="0" fontId="3" fillId="0" borderId="4" xfId="1" applyFont="1" applyBorder="1" applyAlignment="1" applyProtection="1">
      <alignment horizontal="center" vertical="center"/>
    </xf>
    <xf numFmtId="0" fontId="7" fillId="10" borderId="0" xfId="1" applyFont="1" applyFill="1" applyAlignment="1" applyProtection="1">
      <alignment horizontal="center" vertical="center" wrapText="1"/>
    </xf>
    <xf numFmtId="0" fontId="3" fillId="0" borderId="1" xfId="1" applyFont="1" applyBorder="1" applyAlignment="1" applyProtection="1">
      <alignment horizontal="center" vertical="center" wrapText="1"/>
    </xf>
    <xf numFmtId="0" fontId="3" fillId="0" borderId="1" xfId="1" applyFont="1" applyBorder="1" applyAlignment="1" applyProtection="1">
      <alignment horizontal="center" vertical="center"/>
    </xf>
    <xf numFmtId="0" fontId="3" fillId="0" borderId="1" xfId="1" applyFont="1" applyFill="1" applyBorder="1" applyAlignment="1" applyProtection="1">
      <alignment horizontal="center" vertical="center"/>
    </xf>
    <xf numFmtId="0" fontId="7" fillId="6" borderId="0" xfId="1" applyFont="1" applyFill="1" applyAlignment="1" applyProtection="1">
      <alignment horizontal="center" vertical="center" wrapText="1"/>
    </xf>
    <xf numFmtId="0" fontId="3" fillId="0" borderId="1" xfId="1" applyFont="1" applyBorder="1" applyAlignment="1" applyProtection="1">
      <alignment horizontal="left" vertical="center" wrapText="1" indent="1"/>
    </xf>
    <xf numFmtId="0" fontId="3" fillId="10" borderId="2" xfId="1" applyFont="1" applyFill="1" applyBorder="1" applyAlignment="1" applyProtection="1">
      <alignment horizontal="center" vertical="center"/>
    </xf>
    <xf numFmtId="0" fontId="3" fillId="10" borderId="3" xfId="1" applyFont="1" applyFill="1" applyBorder="1" applyAlignment="1" applyProtection="1">
      <alignment horizontal="center" vertical="center"/>
    </xf>
    <xf numFmtId="0" fontId="3" fillId="10" borderId="4" xfId="1" applyFont="1" applyFill="1" applyBorder="1" applyAlignment="1" applyProtection="1">
      <alignment horizontal="center" vertical="center"/>
    </xf>
    <xf numFmtId="0" fontId="3" fillId="10" borderId="1" xfId="1" applyFill="1" applyBorder="1" applyAlignment="1" applyProtection="1">
      <alignment vertical="center"/>
    </xf>
    <xf numFmtId="0" fontId="3" fillId="10" borderId="5" xfId="1" applyFill="1" applyBorder="1" applyAlignment="1" applyProtection="1">
      <alignment vertical="center"/>
    </xf>
    <xf numFmtId="0" fontId="3" fillId="5" borderId="1" xfId="1" applyFont="1" applyFill="1" applyBorder="1" applyAlignment="1" applyProtection="1">
      <alignment horizontal="left" vertical="center" wrapText="1" indent="3"/>
    </xf>
    <xf numFmtId="0" fontId="3" fillId="0" borderId="0" xfId="1" applyFont="1" applyAlignment="1" applyProtection="1">
      <alignment horizontal="center" vertical="center"/>
    </xf>
    <xf numFmtId="0" fontId="3" fillId="0" borderId="0" xfId="1" applyAlignment="1" applyProtection="1">
      <alignment horizontal="left" vertical="center" indent="1"/>
    </xf>
    <xf numFmtId="0" fontId="7" fillId="0" borderId="0" xfId="1" applyFont="1" applyAlignment="1" applyProtection="1">
      <alignment horizontal="center" vertical="center" wrapText="1"/>
    </xf>
  </cellXfs>
  <cellStyles count="50">
    <cellStyle name="20 % - Accent1 2" xfId="2"/>
    <cellStyle name="20 % - Accent2 2" xfId="3"/>
    <cellStyle name="20 % - Accent3 2" xfId="4"/>
    <cellStyle name="20 % - Accent4 2" xfId="5"/>
    <cellStyle name="20 % - Accent5 2" xfId="6"/>
    <cellStyle name="20 % - Accent6 2" xfId="7"/>
    <cellStyle name="40 % - Accent1 2" xfId="8"/>
    <cellStyle name="40 % - Accent2 2" xfId="9"/>
    <cellStyle name="40 % - Accent3 2" xfId="10"/>
    <cellStyle name="40 % - Accent4 2" xfId="11"/>
    <cellStyle name="40 % - Accent5 2" xfId="12"/>
    <cellStyle name="40 % - Accent6 2" xfId="13"/>
    <cellStyle name="60 % - Accent1 2" xfId="14"/>
    <cellStyle name="60 % - Accent2 2" xfId="15"/>
    <cellStyle name="60 % - Accent3 2" xfId="16"/>
    <cellStyle name="60 % - Accent4 2" xfId="17"/>
    <cellStyle name="60 % - Accent5 2" xfId="18"/>
    <cellStyle name="60 % - Accent6 2" xfId="19"/>
    <cellStyle name="Accent1 2" xfId="20"/>
    <cellStyle name="Accent2 2" xfId="21"/>
    <cellStyle name="Accent3 2" xfId="22"/>
    <cellStyle name="Accent4 2" xfId="23"/>
    <cellStyle name="Accent5 2" xfId="24"/>
    <cellStyle name="Accent6 2" xfId="25"/>
    <cellStyle name="Avertissement 2" xfId="26"/>
    <cellStyle name="Calcul 2" xfId="27"/>
    <cellStyle name="Cellule liée 2" xfId="28"/>
    <cellStyle name="Commentaire 2" xfId="29"/>
    <cellStyle name="Entrée 2" xfId="30"/>
    <cellStyle name="Insatisfaisant 2" xfId="31"/>
    <cellStyle name="Lien hypertexte" xfId="48" builtinId="8"/>
    <cellStyle name="Lien hypertexte 2" xfId="32"/>
    <cellStyle name="Lien hypertexte 3" xfId="33"/>
    <cellStyle name="Neutre 2" xfId="34"/>
    <cellStyle name="Normal" xfId="0" builtinId="0"/>
    <cellStyle name="Normal 2" xfId="1"/>
    <cellStyle name="Normal 3" xfId="35"/>
    <cellStyle name="Normal 4" xfId="36"/>
    <cellStyle name="Normal 4 2" xfId="49"/>
    <cellStyle name="Normal 5" xfId="37"/>
    <cellStyle name="Satisfaisant 2" xfId="38"/>
    <cellStyle name="Sortie 2" xfId="39"/>
    <cellStyle name="Texte explicatif 2" xfId="40"/>
    <cellStyle name="Titre 2" xfId="41"/>
    <cellStyle name="Titre 1 2" xfId="42"/>
    <cellStyle name="Titre 2 2" xfId="43"/>
    <cellStyle name="Titre 3 2" xfId="44"/>
    <cellStyle name="Titre 4 2" xfId="45"/>
    <cellStyle name="Total 2" xfId="46"/>
    <cellStyle name="Vérification 2" xfId="47"/>
  </cellStyles>
  <dxfs count="55">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ont>
        <b/>
        <i val="0"/>
        <color rgb="FFFF0000"/>
      </font>
      <fill>
        <patternFill>
          <bgColor rgb="FF00B050"/>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234"/>
      <c:rotY val="20"/>
      <c:depthPercent val="100"/>
      <c:rAngAx val="1"/>
    </c:view3D>
    <c:floor>
      <c:thickness val="0"/>
      <c:spPr>
        <a:solidFill>
          <a:srgbClr val="CCCCFF"/>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bar"/>
        <c:grouping val="clustered"/>
        <c:varyColors val="0"/>
        <c:ser>
          <c:idx val="0"/>
          <c:order val="0"/>
          <c:tx>
            <c:strRef>
              <c:f>Réponses!#REF!</c:f>
              <c:strCache>
                <c:ptCount val="1"/>
                <c:pt idx="0">
                  <c:v>#REF!</c:v>
                </c:pt>
              </c:strCache>
            </c:strRef>
          </c:tx>
          <c:spPr>
            <a:solidFill>
              <a:srgbClr val="33CCCC"/>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1"/>
          <c:order val="1"/>
          <c:tx>
            <c:strRef>
              <c:f>Réponses!#REF!</c:f>
              <c:strCache>
                <c:ptCount val="1"/>
                <c:pt idx="0">
                  <c:v>#REF!</c:v>
                </c:pt>
              </c:strCache>
            </c:strRef>
          </c:tx>
          <c:spPr>
            <a:solidFill>
              <a:srgbClr val="0000FF"/>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2"/>
          <c:order val="2"/>
          <c:tx>
            <c:strRef>
              <c:f>Réponses!#REF!</c:f>
              <c:strCache>
                <c:ptCount val="1"/>
                <c:pt idx="0">
                  <c:v>#REF!</c:v>
                </c:pt>
              </c:strCache>
            </c:strRef>
          </c:tx>
          <c:spPr>
            <a:solidFill>
              <a:srgbClr val="FFFF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3"/>
          <c:order val="3"/>
          <c:tx>
            <c:strRef>
              <c:f>Réponses!#REF!</c:f>
              <c:strCache>
                <c:ptCount val="1"/>
                <c:pt idx="0">
                  <c:v>#REF!</c:v>
                </c:pt>
              </c:strCache>
            </c:strRef>
          </c:tx>
          <c:spPr>
            <a:solidFill>
              <a:srgbClr val="FF00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4"/>
          <c:order val="4"/>
          <c:tx>
            <c:strRef>
              <c:f>Réponses!#REF!</c:f>
              <c:strCache>
                <c:ptCount val="1"/>
                <c:pt idx="0">
                  <c:v>#REF!</c:v>
                </c:pt>
              </c:strCache>
            </c:strRef>
          </c:tx>
          <c:spPr>
            <a:solidFill>
              <a:srgbClr val="969696"/>
            </a:solidFill>
            <a:ln w="12700">
              <a:solidFill>
                <a:srgbClr val="000000"/>
              </a:solidFill>
              <a:prstDash val="solid"/>
            </a:ln>
          </c:spPr>
          <c:invertIfNegative val="0"/>
          <c:dLbls>
            <c:dLbl>
              <c:idx val="0"/>
              <c:spPr>
                <a:noFill/>
                <a:ln w="25400">
                  <a:noFill/>
                </a:ln>
              </c:spPr>
              <c:txPr>
                <a:bodyPr/>
                <a:lstStyle/>
                <a:p>
                  <a:pPr algn="ctr" rtl="1">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dLbl>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dLbls>
          <c:showLegendKey val="1"/>
          <c:showVal val="1"/>
          <c:showCatName val="0"/>
          <c:showSerName val="0"/>
          <c:showPercent val="0"/>
          <c:showBubbleSize val="0"/>
        </c:dLbls>
        <c:gapWidth val="150"/>
        <c:shape val="box"/>
        <c:axId val="118126464"/>
        <c:axId val="118128000"/>
        <c:axId val="0"/>
      </c:bar3DChart>
      <c:catAx>
        <c:axId val="118126464"/>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18128000"/>
        <c:crosses val="autoZero"/>
        <c:auto val="1"/>
        <c:lblAlgn val="ctr"/>
        <c:lblOffset val="100"/>
        <c:tickLblSkip val="1"/>
        <c:tickMarkSkip val="1"/>
        <c:noMultiLvlLbl val="0"/>
      </c:catAx>
      <c:valAx>
        <c:axId val="1181280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18126464"/>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fr-FR"/>
    </a:p>
  </c:txPr>
  <c:printSettings>
    <c:headerFooter alignWithMargins="0"/>
    <c:pageMargins b="0.98425196899999978" l="0.78740157499999996" r="0.78740157499999996" t="0.98425196899999978" header="0.49212598450000011" footer="0.4921259845000001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236"/>
      <c:rotY val="20"/>
      <c:depthPercent val="100"/>
      <c:rAngAx val="1"/>
    </c:view3D>
    <c:floor>
      <c:thickness val="0"/>
      <c:spPr>
        <a:solidFill>
          <a:srgbClr val="CCCCFF"/>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bar"/>
        <c:grouping val="clustered"/>
        <c:varyColors val="0"/>
        <c:ser>
          <c:idx val="0"/>
          <c:order val="0"/>
          <c:tx>
            <c:strRef>
              <c:f>Réponses!#REF!</c:f>
              <c:strCache>
                <c:ptCount val="1"/>
                <c:pt idx="0">
                  <c:v>#REF!</c:v>
                </c:pt>
              </c:strCache>
            </c:strRef>
          </c:tx>
          <c:spPr>
            <a:solidFill>
              <a:srgbClr val="33CCCC"/>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1"/>
          <c:order val="1"/>
          <c:tx>
            <c:strRef>
              <c:f>Réponses!#REF!</c:f>
              <c:strCache>
                <c:ptCount val="1"/>
                <c:pt idx="0">
                  <c:v>#REF!</c:v>
                </c:pt>
              </c:strCache>
            </c:strRef>
          </c:tx>
          <c:spPr>
            <a:solidFill>
              <a:srgbClr val="0000FF"/>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2"/>
          <c:order val="2"/>
          <c:tx>
            <c:strRef>
              <c:f>Réponses!#REF!</c:f>
              <c:strCache>
                <c:ptCount val="1"/>
                <c:pt idx="0">
                  <c:v>#REF!</c:v>
                </c:pt>
              </c:strCache>
            </c:strRef>
          </c:tx>
          <c:spPr>
            <a:solidFill>
              <a:srgbClr val="FFFF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3"/>
          <c:order val="3"/>
          <c:tx>
            <c:strRef>
              <c:f>Réponses!#REF!</c:f>
              <c:strCache>
                <c:ptCount val="1"/>
                <c:pt idx="0">
                  <c:v>#REF!</c:v>
                </c:pt>
              </c:strCache>
            </c:strRef>
          </c:tx>
          <c:spPr>
            <a:solidFill>
              <a:srgbClr val="FF00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4"/>
          <c:order val="4"/>
          <c:tx>
            <c:strRef>
              <c:f>Réponses!#REF!</c:f>
              <c:strCache>
                <c:ptCount val="1"/>
                <c:pt idx="0">
                  <c:v>#REF!</c:v>
                </c:pt>
              </c:strCache>
            </c:strRef>
          </c:tx>
          <c:spPr>
            <a:solidFill>
              <a:srgbClr val="969696"/>
            </a:solidFill>
            <a:ln w="12700">
              <a:solidFill>
                <a:srgbClr val="000000"/>
              </a:solidFill>
              <a:prstDash val="solid"/>
            </a:ln>
          </c:spPr>
          <c:invertIfNegative val="0"/>
          <c:dLbls>
            <c:dLbl>
              <c:idx val="0"/>
              <c:spPr>
                <a:noFill/>
                <a:ln w="25400">
                  <a:noFill/>
                </a:ln>
              </c:spPr>
              <c:txPr>
                <a:bodyPr/>
                <a:lstStyle/>
                <a:p>
                  <a:pPr algn="ctr" rtl="1">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dLbl>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dLbls>
          <c:showLegendKey val="1"/>
          <c:showVal val="1"/>
          <c:showCatName val="0"/>
          <c:showSerName val="0"/>
          <c:showPercent val="0"/>
          <c:showBubbleSize val="0"/>
        </c:dLbls>
        <c:gapWidth val="150"/>
        <c:shape val="box"/>
        <c:axId val="118187136"/>
        <c:axId val="118188672"/>
        <c:axId val="0"/>
      </c:bar3DChart>
      <c:catAx>
        <c:axId val="118187136"/>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18188672"/>
        <c:crosses val="autoZero"/>
        <c:auto val="1"/>
        <c:lblAlgn val="ctr"/>
        <c:lblOffset val="100"/>
        <c:tickLblSkip val="1"/>
        <c:tickMarkSkip val="1"/>
        <c:noMultiLvlLbl val="0"/>
      </c:catAx>
      <c:valAx>
        <c:axId val="11818867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18187136"/>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fr-FR"/>
    </a:p>
  </c:txPr>
  <c:printSettings>
    <c:headerFooter alignWithMargins="0"/>
    <c:pageMargins b="0.98425196899999978" l="0.78740157499999996" r="0.78740157499999996" t="0.98425196899999978" header="0.49212598450000011" footer="0.4921259845000001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390525</xdr:colOff>
      <xdr:row>0</xdr:row>
      <xdr:rowOff>300247</xdr:rowOff>
    </xdr:from>
    <xdr:to>
      <xdr:col>0</xdr:col>
      <xdr:colOff>2047875</xdr:colOff>
      <xdr:row>2</xdr:row>
      <xdr:rowOff>438150</xdr:rowOff>
    </xdr:to>
    <xdr:pic>
      <xdr:nvPicPr>
        <xdr:cNvPr id="2" name="Picture 85" descr="ARS_LOGOS_pays_de_la_loir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00247"/>
          <a:ext cx="1657350" cy="8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209550</xdr:colOff>
          <xdr:row>14</xdr:row>
          <xdr:rowOff>47625</xdr:rowOff>
        </xdr:from>
        <xdr:to>
          <xdr:col>6</xdr:col>
          <xdr:colOff>590550</xdr:colOff>
          <xdr:row>35</xdr:row>
          <xdr:rowOff>47625</xdr:rowOff>
        </xdr:to>
        <xdr:sp macro="" textlink="">
          <xdr:nvSpPr>
            <xdr:cNvPr id="4097" name="Object 1" hidden="1">
              <a:extLst>
                <a:ext uri="{63B3BB69-23CF-44E3-9099-C40C66FF867C}">
                  <a14:compatExt spid="_x0000_s4097"/>
                </a:ext>
              </a:extLst>
            </xdr:cNvPr>
            <xdr:cNvSpPr/>
          </xdr:nvSpPr>
          <xdr:spPr>
            <a:xfrm>
              <a:off x="0" y="0"/>
              <a:ext cx="0" cy="0"/>
            </a:xfrm>
            <a:prstGeom prst="rect">
              <a:avLst/>
            </a:prstGeom>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3</xdr:row>
      <xdr:rowOff>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xdr:row>
      <xdr:rowOff>0</xdr:rowOff>
    </xdr:from>
    <xdr:to>
      <xdr:col>2</xdr:col>
      <xdr:colOff>0</xdr:colOff>
      <xdr:row>3</xdr:row>
      <xdr:rowOff>0</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12</xdr:row>
          <xdr:rowOff>28575</xdr:rowOff>
        </xdr:from>
        <xdr:to>
          <xdr:col>6</xdr:col>
          <xdr:colOff>657225</xdr:colOff>
          <xdr:row>12</xdr:row>
          <xdr:rowOff>495300</xdr:rowOff>
        </xdr:to>
        <xdr:sp macro="" textlink="">
          <xdr:nvSpPr>
            <xdr:cNvPr id="9217" name="Object 1" hidden="1">
              <a:extLst>
                <a:ext uri="{63B3BB69-23CF-44E3-9099-C40C66FF867C}">
                  <a14:compatExt spid="_x0000_s9217"/>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tilisateurs/piconstantin/Desktop/Travail%20en%20cours/AES/Extraction%20feuille%20par%20feuille/FR%20PUI%20709%20v5%20creation-modification-transfert2019062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auvegarde%2012%2006%202019/AES/FR%20PUI%20709%20v5%20creation-modification-transfert2019062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heetName val="Renseignements"/>
      <sheetName val="Page garde RI"/>
      <sheetName val="Grille"/>
      <sheetName val="Conclusions intermédiaires"/>
      <sheetName val="Réponses"/>
      <sheetName val="Conclusions finales "/>
      <sheetName val="Page garde RF)"/>
    </sheetNames>
    <sheetDataSet>
      <sheetData sheetId="0">
        <row r="9">
          <cell r="C9" t="str">
            <v>Christian LEFEUVRE</v>
          </cell>
          <cell r="D9" t="str">
            <v>christian.lefeuvre@ars.sante.fr</v>
          </cell>
          <cell r="E9">
            <v>249104227</v>
          </cell>
        </row>
        <row r="10">
          <cell r="C10" t="str">
            <v>David JACQ</v>
          </cell>
          <cell r="D10" t="str">
            <v>david.jacq@ars.sante.fr</v>
          </cell>
          <cell r="E10">
            <v>249104355</v>
          </cell>
        </row>
        <row r="11">
          <cell r="C11" t="str">
            <v>Géraldine SIHA-MBEDY</v>
          </cell>
          <cell r="D11" t="str">
            <v>geraldine.sihambedy@ars.sante.fr</v>
          </cell>
          <cell r="E11">
            <v>249104012</v>
          </cell>
        </row>
        <row r="12">
          <cell r="C12" t="str">
            <v>Philippe MINVIELLE</v>
          </cell>
          <cell r="D12" t="str">
            <v>philippe.minvielle@ars.sante.fr</v>
          </cell>
          <cell r="E12">
            <v>249104255</v>
          </cell>
        </row>
        <row r="13">
          <cell r="C13" t="str">
            <v>Pierre CONSTANTIN</v>
          </cell>
          <cell r="D13" t="str">
            <v>pierre.constantin@ars.sante.fr</v>
          </cell>
          <cell r="E13">
            <v>249104788</v>
          </cell>
        </row>
        <row r="14">
          <cell r="C14" t="str">
            <v>Valérie BEROL</v>
          </cell>
          <cell r="D14" t="str">
            <v>valerie.berol@ars.sante.fr</v>
          </cell>
          <cell r="E14">
            <v>249104031</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heetName val="Renseignements"/>
      <sheetName val="Page garde RI"/>
      <sheetName val="Grille"/>
      <sheetName val="Conclusions intermédiaires"/>
      <sheetName val="Réponses"/>
      <sheetName val="Conclusions finales "/>
      <sheetName val="Page garde RF)"/>
      <sheetName val="FR PUI 709 v5 creation-modifica"/>
    </sheetNames>
    <sheetDataSet>
      <sheetData sheetId="0">
        <row r="9">
          <cell r="C9" t="str">
            <v>Christian LEFEUVRE</v>
          </cell>
          <cell r="D9" t="str">
            <v>christian.lefeuvre@ars.sante.fr</v>
          </cell>
          <cell r="E9">
            <v>249104227</v>
          </cell>
        </row>
        <row r="10">
          <cell r="C10" t="str">
            <v>David JACQ</v>
          </cell>
          <cell r="D10" t="str">
            <v>david.jacq@ars.sante.fr</v>
          </cell>
          <cell r="E10">
            <v>249104355</v>
          </cell>
        </row>
        <row r="11">
          <cell r="C11" t="str">
            <v>Géraldine SIHA-MBEDY</v>
          </cell>
          <cell r="D11" t="str">
            <v>geraldine.sihambedy@ars.sante.fr</v>
          </cell>
          <cell r="E11">
            <v>249104012</v>
          </cell>
        </row>
        <row r="12">
          <cell r="C12" t="str">
            <v>Philippe MINVIELLE</v>
          </cell>
          <cell r="D12" t="str">
            <v>philippe.minvielle@ars.sante.fr</v>
          </cell>
          <cell r="E12">
            <v>249104255</v>
          </cell>
        </row>
        <row r="13">
          <cell r="C13" t="str">
            <v>Pierre CONSTANTIN</v>
          </cell>
          <cell r="D13" t="str">
            <v>pierre.constantin@ars.sante.fr</v>
          </cell>
          <cell r="E13">
            <v>249104788</v>
          </cell>
        </row>
        <row r="14">
          <cell r="C14" t="str">
            <v>Valérie BEROL</v>
          </cell>
          <cell r="D14" t="str">
            <v>valerie.berol@ars.sante.fr</v>
          </cell>
          <cell r="E14">
            <v>249104031</v>
          </cell>
        </row>
      </sheetData>
      <sheetData sheetId="1"/>
      <sheetData sheetId="2"/>
      <sheetData sheetId="3">
        <row r="1">
          <cell r="B1" t="str">
            <v xml:space="preserve"> / </v>
          </cell>
        </row>
      </sheetData>
      <sheetData sheetId="4"/>
      <sheetData sheetId="5"/>
      <sheetData sheetId="6"/>
      <sheetData sheetId="7"/>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geraldine.sihambedy@ars.sante.fr" TargetMode="External"/><Relationship Id="rId7" Type="http://schemas.openxmlformats.org/officeDocument/2006/relationships/printerSettings" Target="../printerSettings/printerSettings1.bin"/><Relationship Id="rId2" Type="http://schemas.openxmlformats.org/officeDocument/2006/relationships/hyperlink" Target="mailto:david.jacq@ars.sante.fr" TargetMode="External"/><Relationship Id="rId1" Type="http://schemas.openxmlformats.org/officeDocument/2006/relationships/hyperlink" Target="mailto:christian.lefeuvre@ars.sante.fr" TargetMode="External"/><Relationship Id="rId6" Type="http://schemas.openxmlformats.org/officeDocument/2006/relationships/hyperlink" Target="mailto:valerie.berol@ars.sante.fr" TargetMode="External"/><Relationship Id="rId5" Type="http://schemas.openxmlformats.org/officeDocument/2006/relationships/hyperlink" Target="mailto:pierre.constantin@ars.sante.fr" TargetMode="External"/><Relationship Id="rId4" Type="http://schemas.openxmlformats.org/officeDocument/2006/relationships/hyperlink" Target="mailto:philippe.minvielle@ars.sante.f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scopesante.fr/contenus/fiches-etablissements" TargetMode="External"/><Relationship Id="rId1" Type="http://schemas.openxmlformats.org/officeDocument/2006/relationships/hyperlink" Target="mailto:http://finess.sante.gouv.fr/fininter/jsp/rechercheSimple.jsp?coche=OK"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omments" Target="../comments3.xml"/><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omments" Target="../comments5.xml"/><Relationship Id="rId5" Type="http://schemas.openxmlformats.org/officeDocument/2006/relationships/image" Target="../media/image3.emf"/><Relationship Id="rId4" Type="http://schemas.openxmlformats.org/officeDocument/2006/relationships/package" Target="../embeddings/Microsoft_Word_Document2.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topLeftCell="A10" workbookViewId="0">
      <selection activeCell="I17" sqref="I17"/>
    </sheetView>
  </sheetViews>
  <sheetFormatPr baseColWidth="10" defaultRowHeight="12.75" x14ac:dyDescent="0.2"/>
  <cols>
    <col min="1" max="1" width="16.85546875" customWidth="1"/>
    <col min="3" max="3" width="30.140625" customWidth="1"/>
    <col min="4" max="4" width="29.5703125" bestFit="1" customWidth="1"/>
    <col min="5" max="5" width="13.28515625" bestFit="1" customWidth="1"/>
    <col min="6" max="6" width="13.140625" customWidth="1"/>
    <col min="7" max="7" width="18.5703125" customWidth="1"/>
  </cols>
  <sheetData>
    <row r="1" spans="1:8" x14ac:dyDescent="0.2">
      <c r="A1" t="s">
        <v>18</v>
      </c>
      <c r="B1" t="s">
        <v>81</v>
      </c>
      <c r="C1" t="s">
        <v>82</v>
      </c>
      <c r="D1" t="s">
        <v>83</v>
      </c>
      <c r="E1" t="s">
        <v>84</v>
      </c>
    </row>
    <row r="2" spans="1:8" x14ac:dyDescent="0.2">
      <c r="A2" t="s">
        <v>85</v>
      </c>
      <c r="B2" t="s">
        <v>86</v>
      </c>
      <c r="C2" t="s">
        <v>87</v>
      </c>
      <c r="D2" t="s">
        <v>88</v>
      </c>
      <c r="E2" t="s">
        <v>89</v>
      </c>
    </row>
    <row r="3" spans="1:8" x14ac:dyDescent="0.2">
      <c r="A3" t="s">
        <v>90</v>
      </c>
      <c r="B3" t="s">
        <v>91</v>
      </c>
      <c r="D3" t="s">
        <v>92</v>
      </c>
    </row>
    <row r="4" spans="1:8" x14ac:dyDescent="0.2">
      <c r="A4" t="s">
        <v>93</v>
      </c>
      <c r="B4" t="s">
        <v>8</v>
      </c>
      <c r="D4" t="s">
        <v>18</v>
      </c>
    </row>
    <row r="5" spans="1:8" x14ac:dyDescent="0.2">
      <c r="A5" s="3" t="s">
        <v>327</v>
      </c>
      <c r="B5" t="s">
        <v>18</v>
      </c>
    </row>
    <row r="6" spans="1:8" x14ac:dyDescent="0.2">
      <c r="A6" s="3" t="s">
        <v>95</v>
      </c>
      <c r="B6" t="s">
        <v>20</v>
      </c>
    </row>
    <row r="7" spans="1:8" x14ac:dyDescent="0.2">
      <c r="A7" s="3" t="s">
        <v>96</v>
      </c>
    </row>
    <row r="9" spans="1:8" x14ac:dyDescent="0.2">
      <c r="B9" t="s">
        <v>97</v>
      </c>
      <c r="C9" t="s">
        <v>98</v>
      </c>
      <c r="D9" s="4" t="s">
        <v>99</v>
      </c>
      <c r="E9" s="5">
        <v>249104227</v>
      </c>
      <c r="F9" t="s">
        <v>100</v>
      </c>
      <c r="H9" t="s">
        <v>101</v>
      </c>
    </row>
    <row r="10" spans="1:8" x14ac:dyDescent="0.2">
      <c r="B10" t="s">
        <v>97</v>
      </c>
      <c r="C10" t="s">
        <v>102</v>
      </c>
      <c r="D10" s="4" t="s">
        <v>103</v>
      </c>
      <c r="E10" s="5">
        <v>249104355</v>
      </c>
      <c r="F10" t="s">
        <v>104</v>
      </c>
      <c r="H10" t="s">
        <v>105</v>
      </c>
    </row>
    <row r="11" spans="1:8" x14ac:dyDescent="0.2">
      <c r="B11" t="s">
        <v>106</v>
      </c>
      <c r="C11" t="s">
        <v>107</v>
      </c>
      <c r="D11" s="4" t="s">
        <v>108</v>
      </c>
      <c r="E11" s="5">
        <v>249104012</v>
      </c>
      <c r="F11" t="s">
        <v>109</v>
      </c>
    </row>
    <row r="12" spans="1:8" x14ac:dyDescent="0.2">
      <c r="B12" t="s">
        <v>97</v>
      </c>
      <c r="C12" t="s">
        <v>110</v>
      </c>
      <c r="D12" s="4" t="s">
        <v>111</v>
      </c>
      <c r="E12" s="5">
        <v>249104255</v>
      </c>
      <c r="F12" t="s">
        <v>112</v>
      </c>
    </row>
    <row r="13" spans="1:8" x14ac:dyDescent="0.2">
      <c r="B13" t="s">
        <v>97</v>
      </c>
      <c r="C13" t="s">
        <v>113</v>
      </c>
      <c r="D13" s="4" t="s">
        <v>114</v>
      </c>
      <c r="E13" s="5">
        <v>249104788</v>
      </c>
      <c r="F13" t="s">
        <v>115</v>
      </c>
    </row>
    <row r="14" spans="1:8" x14ac:dyDescent="0.2">
      <c r="B14" t="s">
        <v>106</v>
      </c>
      <c r="C14" t="s">
        <v>116</v>
      </c>
      <c r="D14" s="4" t="s">
        <v>117</v>
      </c>
      <c r="E14" s="5">
        <v>249104031</v>
      </c>
      <c r="F14" t="s">
        <v>118</v>
      </c>
    </row>
    <row r="16" spans="1:8" x14ac:dyDescent="0.2">
      <c r="B16" t="s">
        <v>106</v>
      </c>
      <c r="D16" s="3" t="s">
        <v>119</v>
      </c>
    </row>
    <row r="17" spans="2:10" x14ac:dyDescent="0.2">
      <c r="B17" t="s">
        <v>97</v>
      </c>
      <c r="D17" s="3" t="s">
        <v>120</v>
      </c>
    </row>
    <row r="18" spans="2:10" x14ac:dyDescent="0.2">
      <c r="D18" s="3" t="s">
        <v>121</v>
      </c>
      <c r="G18" s="3" t="s">
        <v>122</v>
      </c>
    </row>
    <row r="19" spans="2:10" x14ac:dyDescent="0.2">
      <c r="D19" s="3" t="s">
        <v>123</v>
      </c>
      <c r="G19" s="3" t="s">
        <v>124</v>
      </c>
    </row>
    <row r="21" spans="2:10" x14ac:dyDescent="0.2">
      <c r="C21" s="3" t="s">
        <v>125</v>
      </c>
      <c r="E21" s="3" t="s">
        <v>343</v>
      </c>
      <c r="F21" s="3"/>
      <c r="G21" s="3"/>
      <c r="H21" s="3"/>
    </row>
    <row r="22" spans="2:10" x14ac:dyDescent="0.2">
      <c r="C22" s="3" t="s">
        <v>126</v>
      </c>
      <c r="D22" s="6" t="s">
        <v>127</v>
      </c>
      <c r="E22" s="7">
        <f>COUNTIF(Sous_traitance!G$3:G$79,"E critique")</f>
        <v>0</v>
      </c>
      <c r="F22" s="7"/>
      <c r="G22" s="7"/>
      <c r="H22" s="7"/>
      <c r="J22" s="8" t="s">
        <v>128</v>
      </c>
    </row>
    <row r="23" spans="2:10" x14ac:dyDescent="0.2">
      <c r="C23" s="3" t="s">
        <v>129</v>
      </c>
      <c r="D23" s="6" t="s">
        <v>130</v>
      </c>
      <c r="E23" s="51">
        <f>COUNTIF(Sous_traitance!G$3:G$79,"E majeur")</f>
        <v>0</v>
      </c>
      <c r="F23" s="7"/>
      <c r="G23" s="7"/>
      <c r="H23" s="7"/>
      <c r="J23" s="8" t="s">
        <v>131</v>
      </c>
    </row>
    <row r="24" spans="2:10" x14ac:dyDescent="0.2">
      <c r="C24" s="3" t="s">
        <v>132</v>
      </c>
      <c r="D24" s="6" t="s">
        <v>344</v>
      </c>
      <c r="E24" s="51">
        <f>COUNTIF(Sous_traitance!G$3:G$79,"Ecart")</f>
        <v>0</v>
      </c>
      <c r="F24" s="7"/>
      <c r="G24" s="7"/>
      <c r="H24" s="7"/>
      <c r="J24" s="8" t="s">
        <v>133</v>
      </c>
    </row>
    <row r="25" spans="2:10" x14ac:dyDescent="0.2">
      <c r="C25" s="3" t="s">
        <v>134</v>
      </c>
      <c r="D25" s="6" t="s">
        <v>135</v>
      </c>
      <c r="E25" s="51">
        <f>COUNTIF(Sous_traitance!G$3:G$79,"Rem.")</f>
        <v>0</v>
      </c>
      <c r="F25" s="7"/>
      <c r="G25" s="7"/>
      <c r="H25" s="7"/>
      <c r="J25" s="8" t="s">
        <v>136</v>
      </c>
    </row>
    <row r="26" spans="2:10" x14ac:dyDescent="0.2">
      <c r="C26" s="3" t="s">
        <v>137</v>
      </c>
      <c r="D26" s="9" t="s">
        <v>138</v>
      </c>
      <c r="E26" s="51">
        <f>COUNTIF(Sous_traitance!G$3:G$79,"Non renseigné")</f>
        <v>0</v>
      </c>
      <c r="F26" s="7"/>
      <c r="G26" s="7"/>
      <c r="H26" s="7"/>
      <c r="J26" s="8" t="s">
        <v>139</v>
      </c>
    </row>
    <row r="27" spans="2:10" x14ac:dyDescent="0.2">
      <c r="C27" s="3" t="s">
        <v>140</v>
      </c>
      <c r="D27" s="9" t="s">
        <v>141</v>
      </c>
      <c r="E27" s="51">
        <f>COUNTIF(Sous_traitance!G$3:G$79,"SO")</f>
        <v>0</v>
      </c>
      <c r="F27" s="7"/>
      <c r="G27" s="7"/>
      <c r="H27" s="7"/>
      <c r="J27" s="8" t="s">
        <v>142</v>
      </c>
    </row>
    <row r="28" spans="2:10" x14ac:dyDescent="0.2">
      <c r="C28" s="3" t="s">
        <v>143</v>
      </c>
      <c r="D28" s="6" t="s">
        <v>144</v>
      </c>
      <c r="E28" s="51">
        <f>COUNTIF(Sous_traitance!G$3:G$79,"Satisfaisant")</f>
        <v>0</v>
      </c>
      <c r="F28" s="7"/>
      <c r="G28" s="7"/>
      <c r="H28" s="7"/>
      <c r="J28" s="8" t="s">
        <v>145</v>
      </c>
    </row>
    <row r="29" spans="2:10" ht="39.950000000000003" customHeight="1" x14ac:dyDescent="0.2">
      <c r="C29" s="127" t="s">
        <v>146</v>
      </c>
      <c r="D29" s="128"/>
      <c r="E29" s="128"/>
      <c r="F29" s="128"/>
      <c r="G29" s="128"/>
      <c r="H29" s="128"/>
      <c r="I29" s="128"/>
      <c r="J29" s="8" t="s">
        <v>147</v>
      </c>
    </row>
    <row r="30" spans="2:10" ht="39.950000000000003" customHeight="1" x14ac:dyDescent="0.2">
      <c r="C30" s="127" t="s">
        <v>148</v>
      </c>
      <c r="D30" s="128"/>
      <c r="E30" s="128"/>
      <c r="F30" s="128"/>
      <c r="G30" s="128"/>
      <c r="H30" s="128"/>
      <c r="I30" s="128"/>
    </row>
    <row r="31" spans="2:10" ht="39.950000000000003" customHeight="1" x14ac:dyDescent="0.2">
      <c r="C31" s="127" t="s">
        <v>149</v>
      </c>
      <c r="D31" s="128"/>
      <c r="E31" s="128"/>
      <c r="F31" s="128"/>
      <c r="G31" s="128"/>
      <c r="H31" s="128"/>
      <c r="I31" s="128"/>
    </row>
    <row r="32" spans="2:10" ht="39.950000000000003" customHeight="1" x14ac:dyDescent="0.2">
      <c r="C32" s="127" t="s">
        <v>150</v>
      </c>
      <c r="D32" s="128"/>
      <c r="E32" s="128"/>
      <c r="F32" s="128"/>
      <c r="G32" s="128"/>
      <c r="H32" s="128"/>
      <c r="I32" s="128"/>
    </row>
    <row r="33" spans="3:16" ht="39.950000000000003" customHeight="1" x14ac:dyDescent="0.2">
      <c r="C33" s="123" t="s">
        <v>151</v>
      </c>
      <c r="D33" s="124"/>
      <c r="E33" s="124"/>
      <c r="F33" s="124"/>
      <c r="G33" s="124"/>
      <c r="H33" s="124"/>
      <c r="I33" s="124"/>
      <c r="J33" s="125" t="s">
        <v>152</v>
      </c>
      <c r="K33" s="126"/>
      <c r="L33" s="126"/>
      <c r="M33" s="126"/>
      <c r="N33" s="126"/>
      <c r="O33" s="126"/>
      <c r="P33" s="126"/>
    </row>
    <row r="34" spans="3:16" ht="37.5" customHeight="1" x14ac:dyDescent="0.2">
      <c r="C34" s="123" t="s">
        <v>153</v>
      </c>
      <c r="D34" s="124"/>
      <c r="E34" s="124"/>
      <c r="F34" s="124"/>
      <c r="G34" s="124"/>
      <c r="H34" s="124"/>
      <c r="I34" s="124"/>
      <c r="J34" s="125" t="s">
        <v>154</v>
      </c>
      <c r="K34" s="126"/>
      <c r="L34" s="126"/>
      <c r="M34" s="126"/>
      <c r="N34" s="126"/>
      <c r="O34" s="126"/>
      <c r="P34" s="126"/>
    </row>
    <row r="35" spans="3:16" ht="37.5" customHeight="1" x14ac:dyDescent="0.2">
      <c r="C35" s="123" t="s">
        <v>155</v>
      </c>
      <c r="D35" s="124"/>
      <c r="E35" s="124"/>
      <c r="F35" s="124"/>
      <c r="G35" s="124"/>
      <c r="H35" s="124"/>
      <c r="I35" s="124"/>
      <c r="J35" s="125" t="s">
        <v>156</v>
      </c>
      <c r="K35" s="126"/>
      <c r="L35" s="126"/>
      <c r="M35" s="126"/>
      <c r="N35" s="126"/>
      <c r="O35" s="126"/>
      <c r="P35" s="126"/>
    </row>
    <row r="36" spans="3:16" ht="37.5" customHeight="1" x14ac:dyDescent="0.2">
      <c r="C36" s="123" t="s">
        <v>157</v>
      </c>
      <c r="D36" s="124"/>
      <c r="E36" s="124"/>
      <c r="F36" s="124"/>
      <c r="G36" s="124"/>
      <c r="H36" s="124"/>
      <c r="I36" s="124"/>
      <c r="J36" s="125" t="s">
        <v>158</v>
      </c>
      <c r="K36" s="126"/>
      <c r="L36" s="126"/>
      <c r="M36" s="126"/>
      <c r="N36" s="126"/>
      <c r="O36" s="126"/>
      <c r="P36" s="126"/>
    </row>
    <row r="37" spans="3:16" ht="37.5" customHeight="1" x14ac:dyDescent="0.2">
      <c r="C37" s="123" t="s">
        <v>159</v>
      </c>
      <c r="D37" s="124"/>
      <c r="E37" s="124"/>
      <c r="F37" s="124"/>
      <c r="G37" s="124"/>
      <c r="H37" s="124"/>
      <c r="I37" s="124"/>
    </row>
    <row r="38" spans="3:16" ht="37.5" customHeight="1" x14ac:dyDescent="0.2">
      <c r="C38" s="121" t="s">
        <v>160</v>
      </c>
      <c r="D38" s="122"/>
      <c r="E38" s="122"/>
      <c r="F38" s="122"/>
      <c r="G38" s="122"/>
      <c r="H38" s="122"/>
      <c r="I38" s="122"/>
    </row>
    <row r="39" spans="3:16" ht="37.5" customHeight="1" x14ac:dyDescent="0.2">
      <c r="C39" s="121" t="s">
        <v>161</v>
      </c>
      <c r="D39" s="122"/>
      <c r="E39" s="122"/>
      <c r="F39" s="122"/>
      <c r="G39" s="122"/>
      <c r="H39" s="122"/>
      <c r="I39" s="122"/>
    </row>
    <row r="40" spans="3:16" ht="37.5" customHeight="1" x14ac:dyDescent="0.2">
      <c r="C40" s="121" t="s">
        <v>162</v>
      </c>
      <c r="D40" s="122"/>
      <c r="E40" s="122"/>
      <c r="F40" s="122"/>
      <c r="G40" s="122"/>
      <c r="H40" s="122"/>
      <c r="I40" s="122"/>
    </row>
    <row r="41" spans="3:16" ht="37.5" customHeight="1" x14ac:dyDescent="0.2">
      <c r="C41" s="121" t="s">
        <v>163</v>
      </c>
      <c r="D41" s="122"/>
      <c r="E41" s="122"/>
      <c r="F41" s="122"/>
      <c r="G41" s="122"/>
      <c r="H41" s="122"/>
      <c r="I41" s="122"/>
    </row>
    <row r="42" spans="3:16" ht="37.5" customHeight="1" x14ac:dyDescent="0.2">
      <c r="C42" s="121" t="s">
        <v>164</v>
      </c>
      <c r="D42" s="122"/>
      <c r="E42" s="122"/>
      <c r="F42" s="122"/>
      <c r="G42" s="122"/>
      <c r="H42" s="122"/>
      <c r="I42" s="122"/>
    </row>
    <row r="43" spans="3:16" ht="37.5" customHeight="1" x14ac:dyDescent="0.2">
      <c r="C43" s="121"/>
      <c r="D43" s="122"/>
      <c r="E43" s="122"/>
      <c r="F43" s="122"/>
      <c r="G43" s="122"/>
      <c r="H43" s="122"/>
      <c r="I43" s="122"/>
    </row>
    <row r="44" spans="3:16" ht="37.5" customHeight="1" x14ac:dyDescent="0.2">
      <c r="C44" s="121"/>
      <c r="D44" s="122"/>
      <c r="E44" s="122"/>
      <c r="F44" s="122"/>
      <c r="G44" s="122"/>
      <c r="H44" s="122"/>
      <c r="I44" s="122"/>
    </row>
    <row r="45" spans="3:16" ht="29.25" customHeight="1" x14ac:dyDescent="0.2">
      <c r="C45" s="121"/>
      <c r="D45" s="122"/>
      <c r="E45" s="122"/>
      <c r="F45" s="122"/>
      <c r="G45" s="122"/>
      <c r="H45" s="122"/>
      <c r="I45" s="122"/>
    </row>
  </sheetData>
  <mergeCells count="21">
    <mergeCell ref="J33:P33"/>
    <mergeCell ref="C29:I29"/>
    <mergeCell ref="C30:I30"/>
    <mergeCell ref="C31:I31"/>
    <mergeCell ref="C32:I32"/>
    <mergeCell ref="C33:I33"/>
    <mergeCell ref="C34:I34"/>
    <mergeCell ref="J34:P34"/>
    <mergeCell ref="C35:I35"/>
    <mergeCell ref="J35:P35"/>
    <mergeCell ref="C36:I36"/>
    <mergeCell ref="J36:P36"/>
    <mergeCell ref="C43:I43"/>
    <mergeCell ref="C44:I44"/>
    <mergeCell ref="C45:I45"/>
    <mergeCell ref="C37:I37"/>
    <mergeCell ref="C38:I38"/>
    <mergeCell ref="C39:I39"/>
    <mergeCell ref="C40:I40"/>
    <mergeCell ref="C41:I41"/>
    <mergeCell ref="C42:I42"/>
  </mergeCells>
  <hyperlinks>
    <hyperlink ref="D9" r:id="rId1"/>
    <hyperlink ref="D10" r:id="rId2"/>
    <hyperlink ref="D11" r:id="rId3"/>
    <hyperlink ref="D12" r:id="rId4"/>
    <hyperlink ref="D13" r:id="rId5"/>
    <hyperlink ref="D14" r:id="rId6"/>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58"/>
  <sheetViews>
    <sheetView workbookViewId="0">
      <selection activeCell="E11" sqref="E11"/>
    </sheetView>
  </sheetViews>
  <sheetFormatPr baseColWidth="10" defaultRowHeight="12.75" x14ac:dyDescent="0.2"/>
  <cols>
    <col min="1" max="1" width="72.85546875" style="29" customWidth="1"/>
    <col min="2" max="2" width="34.28515625" style="29" customWidth="1"/>
    <col min="3" max="3" width="23.140625" style="30" customWidth="1"/>
    <col min="4" max="4" width="23" style="30" customWidth="1"/>
    <col min="5" max="5" width="11.42578125" style="30"/>
    <col min="6" max="16384" width="11.42578125" style="29"/>
  </cols>
  <sheetData>
    <row r="1" spans="1:9" ht="37.5" customHeight="1" x14ac:dyDescent="0.2">
      <c r="A1" s="32" t="s">
        <v>249</v>
      </c>
      <c r="B1" s="32" t="s">
        <v>250</v>
      </c>
      <c r="C1" s="32" t="s">
        <v>251</v>
      </c>
      <c r="D1" s="32" t="s">
        <v>253</v>
      </c>
    </row>
    <row r="2" spans="1:9" ht="20.100000000000001" customHeight="1" x14ac:dyDescent="0.2">
      <c r="A2" s="36" t="s">
        <v>276</v>
      </c>
      <c r="B2" s="129" t="s">
        <v>273</v>
      </c>
      <c r="C2" s="37"/>
      <c r="D2" s="38"/>
      <c r="E2" s="132" t="s">
        <v>284</v>
      </c>
      <c r="F2" s="133"/>
      <c r="G2" s="133"/>
      <c r="H2" s="133"/>
    </row>
    <row r="3" spans="1:9" ht="20.100000000000001" customHeight="1" x14ac:dyDescent="0.2">
      <c r="A3" s="36" t="s">
        <v>262</v>
      </c>
      <c r="B3" s="130"/>
      <c r="C3" s="37"/>
      <c r="D3" s="38"/>
      <c r="E3" s="133"/>
      <c r="F3" s="133"/>
      <c r="G3" s="133"/>
      <c r="H3" s="133"/>
    </row>
    <row r="4" spans="1:9" s="41" customFormat="1" ht="34.5" customHeight="1" x14ac:dyDescent="0.2">
      <c r="A4" s="42" t="s">
        <v>285</v>
      </c>
      <c r="B4" s="43"/>
      <c r="C4" s="44">
        <v>45657</v>
      </c>
      <c r="D4" s="45"/>
      <c r="E4" s="104"/>
    </row>
    <row r="5" spans="1:9" s="41" customFormat="1" ht="20.100000000000001" customHeight="1" x14ac:dyDescent="0.2">
      <c r="A5" s="42" t="s">
        <v>283</v>
      </c>
      <c r="B5" s="43"/>
      <c r="C5" s="44">
        <v>45657</v>
      </c>
      <c r="D5" s="45"/>
      <c r="E5" s="104"/>
    </row>
    <row r="6" spans="1:9" ht="20.100000000000001" customHeight="1" x14ac:dyDescent="0.2">
      <c r="A6" s="42" t="s">
        <v>264</v>
      </c>
      <c r="B6" s="43" t="s">
        <v>252</v>
      </c>
      <c r="C6" s="44">
        <v>44561</v>
      </c>
      <c r="D6" s="45" t="s">
        <v>254</v>
      </c>
      <c r="E6" s="104" t="s">
        <v>358</v>
      </c>
    </row>
    <row r="7" spans="1:9" ht="38.25" x14ac:dyDescent="0.2">
      <c r="A7" s="42" t="s">
        <v>265</v>
      </c>
      <c r="B7" s="43" t="s">
        <v>252</v>
      </c>
      <c r="C7" s="44">
        <v>44561</v>
      </c>
      <c r="D7" s="45" t="s">
        <v>254</v>
      </c>
      <c r="E7" s="104"/>
    </row>
    <row r="8" spans="1:9" ht="25.5" x14ac:dyDescent="0.2">
      <c r="A8" s="42" t="s">
        <v>266</v>
      </c>
      <c r="B8" s="43" t="s">
        <v>252</v>
      </c>
      <c r="C8" s="44">
        <v>44561</v>
      </c>
      <c r="D8" s="45" t="s">
        <v>254</v>
      </c>
      <c r="E8" s="104"/>
    </row>
    <row r="9" spans="1:9" ht="38.25" x14ac:dyDescent="0.2">
      <c r="A9" s="42" t="s">
        <v>267</v>
      </c>
      <c r="B9" s="43" t="s">
        <v>252</v>
      </c>
      <c r="C9" s="44">
        <v>44561</v>
      </c>
      <c r="D9" s="45" t="s">
        <v>254</v>
      </c>
      <c r="E9" s="104"/>
    </row>
    <row r="10" spans="1:9" ht="51" x14ac:dyDescent="0.2">
      <c r="A10" s="42" t="s">
        <v>268</v>
      </c>
      <c r="B10" s="43" t="s">
        <v>252</v>
      </c>
      <c r="C10" s="44">
        <v>44561</v>
      </c>
      <c r="D10" s="45" t="s">
        <v>254</v>
      </c>
      <c r="E10" s="104"/>
      <c r="G10" s="131" t="str">
        <f>IF(COUNTIF(E4:E23,"x")&gt;1,"Vous ne pouvez définir qu'un seul choix par demande","")</f>
        <v/>
      </c>
      <c r="H10" s="131"/>
      <c r="I10" s="131"/>
    </row>
    <row r="11" spans="1:9" ht="20.100000000000001" customHeight="1" x14ac:dyDescent="0.2">
      <c r="A11" s="42" t="s">
        <v>269</v>
      </c>
      <c r="B11" s="43" t="s">
        <v>252</v>
      </c>
      <c r="C11" s="44">
        <v>44561</v>
      </c>
      <c r="D11" s="45" t="s">
        <v>254</v>
      </c>
      <c r="E11" s="104"/>
    </row>
    <row r="12" spans="1:9" ht="63.75" x14ac:dyDescent="0.2">
      <c r="A12" s="42" t="s">
        <v>270</v>
      </c>
      <c r="B12" s="43" t="s">
        <v>252</v>
      </c>
      <c r="C12" s="44">
        <v>44561</v>
      </c>
      <c r="D12" s="45" t="s">
        <v>254</v>
      </c>
      <c r="E12" s="104"/>
    </row>
    <row r="13" spans="1:9" s="41" customFormat="1" x14ac:dyDescent="0.2">
      <c r="A13" s="42" t="s">
        <v>277</v>
      </c>
      <c r="B13" s="43"/>
      <c r="C13" s="44">
        <v>45657</v>
      </c>
      <c r="D13" s="45"/>
      <c r="E13" s="104"/>
    </row>
    <row r="14" spans="1:9" s="41" customFormat="1" ht="63.75" x14ac:dyDescent="0.2">
      <c r="A14" s="42" t="s">
        <v>278</v>
      </c>
      <c r="B14" s="43"/>
      <c r="C14" s="44">
        <v>45657</v>
      </c>
      <c r="D14" s="45"/>
      <c r="E14" s="104"/>
    </row>
    <row r="15" spans="1:9" ht="20.100000000000001" customHeight="1" x14ac:dyDescent="0.2">
      <c r="A15" s="42" t="s">
        <v>271</v>
      </c>
      <c r="B15" s="43" t="s">
        <v>252</v>
      </c>
      <c r="C15" s="44">
        <v>44561</v>
      </c>
      <c r="D15" s="45" t="s">
        <v>254</v>
      </c>
      <c r="E15" s="104"/>
    </row>
    <row r="16" spans="1:9" ht="20.100000000000001" customHeight="1" x14ac:dyDescent="0.2">
      <c r="A16" s="33" t="s">
        <v>260</v>
      </c>
      <c r="B16" s="33" t="s">
        <v>255</v>
      </c>
      <c r="C16" s="34">
        <v>45657</v>
      </c>
      <c r="D16" s="35"/>
      <c r="E16" s="105"/>
    </row>
    <row r="17" spans="1:5" ht="20.100000000000001" customHeight="1" x14ac:dyDescent="0.2">
      <c r="A17" s="33" t="s">
        <v>262</v>
      </c>
      <c r="B17" s="33" t="s">
        <v>255</v>
      </c>
      <c r="C17" s="34">
        <v>45657</v>
      </c>
      <c r="D17" s="35"/>
      <c r="E17" s="105"/>
    </row>
    <row r="18" spans="1:5" ht="20.100000000000001" customHeight="1" x14ac:dyDescent="0.2">
      <c r="A18" s="47" t="s">
        <v>279</v>
      </c>
      <c r="B18" s="39" t="s">
        <v>256</v>
      </c>
      <c r="C18" s="44"/>
      <c r="D18" s="40"/>
      <c r="E18" s="104"/>
    </row>
    <row r="19" spans="1:5" s="41" customFormat="1" ht="20.100000000000001" customHeight="1" x14ac:dyDescent="0.2">
      <c r="A19" s="47" t="s">
        <v>280</v>
      </c>
      <c r="B19" s="39"/>
      <c r="C19" s="44"/>
      <c r="D19" s="40"/>
      <c r="E19" s="104"/>
    </row>
    <row r="20" spans="1:5" s="41" customFormat="1" ht="25.5" x14ac:dyDescent="0.2">
      <c r="A20" s="47" t="s">
        <v>281</v>
      </c>
      <c r="B20" s="39"/>
      <c r="C20" s="44"/>
      <c r="D20" s="40"/>
      <c r="E20" s="104"/>
    </row>
    <row r="21" spans="1:5" s="41" customFormat="1" ht="25.5" x14ac:dyDescent="0.2">
      <c r="A21" s="47" t="s">
        <v>282</v>
      </c>
      <c r="B21" s="39"/>
      <c r="C21" s="44"/>
      <c r="D21" s="40"/>
      <c r="E21" s="104"/>
    </row>
    <row r="22" spans="1:5" ht="20.100000000000001" customHeight="1" x14ac:dyDescent="0.2">
      <c r="A22" s="47" t="s">
        <v>257</v>
      </c>
      <c r="B22" s="39"/>
      <c r="C22" s="44"/>
      <c r="D22" s="40"/>
      <c r="E22" s="104"/>
    </row>
    <row r="23" spans="1:5" ht="20.100000000000001" customHeight="1" x14ac:dyDescent="0.2">
      <c r="A23" s="47" t="s">
        <v>258</v>
      </c>
      <c r="B23" s="39"/>
      <c r="C23" s="44"/>
      <c r="D23" s="40"/>
      <c r="E23" s="104"/>
    </row>
    <row r="24" spans="1:5" ht="20.100000000000001" customHeight="1" x14ac:dyDescent="0.2">
      <c r="A24" s="39" t="s">
        <v>259</v>
      </c>
      <c r="B24" s="39"/>
      <c r="C24" s="44"/>
      <c r="D24" s="40"/>
      <c r="E24" s="105"/>
    </row>
    <row r="25" spans="1:5" ht="20.100000000000001" customHeight="1" x14ac:dyDescent="0.2">
      <c r="A25" s="42" t="s">
        <v>274</v>
      </c>
      <c r="B25" s="39"/>
      <c r="C25" s="44"/>
      <c r="D25" s="40"/>
      <c r="E25" s="104" t="s">
        <v>358</v>
      </c>
    </row>
    <row r="26" spans="1:5" ht="20.100000000000001" customHeight="1" x14ac:dyDescent="0.2">
      <c r="A26" s="20" t="s">
        <v>272</v>
      </c>
      <c r="B26" s="39"/>
      <c r="C26" s="44"/>
      <c r="D26" s="40"/>
      <c r="E26" s="105"/>
    </row>
    <row r="27" spans="1:5" ht="20.100000000000001" customHeight="1" x14ac:dyDescent="0.2">
      <c r="A27" s="39" t="s">
        <v>261</v>
      </c>
      <c r="B27" s="39"/>
      <c r="C27" s="44"/>
      <c r="D27" s="40"/>
      <c r="E27" s="105"/>
    </row>
    <row r="28" spans="1:5" ht="20.100000000000001" customHeight="1" x14ac:dyDescent="0.2">
      <c r="C28" s="31"/>
    </row>
    <row r="29" spans="1:5" ht="20.100000000000001" customHeight="1" x14ac:dyDescent="0.2">
      <c r="C29" s="31"/>
    </row>
    <row r="30" spans="1:5" ht="20.100000000000001" customHeight="1" x14ac:dyDescent="0.2">
      <c r="C30" s="31"/>
    </row>
    <row r="31" spans="1:5" ht="20.100000000000001" customHeight="1" x14ac:dyDescent="0.2">
      <c r="C31" s="31"/>
    </row>
    <row r="32" spans="1:5" ht="20.100000000000001" customHeight="1" x14ac:dyDescent="0.2">
      <c r="C32" s="31"/>
    </row>
    <row r="33" spans="3:3" ht="20.100000000000001" customHeight="1" x14ac:dyDescent="0.2">
      <c r="C33" s="31"/>
    </row>
    <row r="34" spans="3:3" ht="20.100000000000001" customHeight="1" x14ac:dyDescent="0.2">
      <c r="C34" s="31"/>
    </row>
    <row r="35" spans="3:3" ht="20.100000000000001" customHeight="1" x14ac:dyDescent="0.2">
      <c r="C35" s="31"/>
    </row>
    <row r="36" spans="3:3" ht="20.100000000000001" customHeight="1" x14ac:dyDescent="0.2">
      <c r="C36" s="31"/>
    </row>
    <row r="37" spans="3:3" ht="20.100000000000001" customHeight="1" x14ac:dyDescent="0.2">
      <c r="C37" s="31"/>
    </row>
    <row r="38" spans="3:3" ht="20.100000000000001" customHeight="1" x14ac:dyDescent="0.2">
      <c r="C38" s="31"/>
    </row>
    <row r="39" spans="3:3" ht="20.100000000000001" customHeight="1" x14ac:dyDescent="0.2">
      <c r="C39" s="31"/>
    </row>
    <row r="40" spans="3:3" ht="20.100000000000001" customHeight="1" x14ac:dyDescent="0.2"/>
    <row r="41" spans="3:3" ht="20.100000000000001" customHeight="1" x14ac:dyDescent="0.2"/>
    <row r="42" spans="3:3" ht="20.100000000000001" customHeight="1" x14ac:dyDescent="0.2"/>
    <row r="43" spans="3:3" ht="20.100000000000001" customHeight="1" x14ac:dyDescent="0.2"/>
    <row r="44" spans="3:3" ht="20.100000000000001" customHeight="1" x14ac:dyDescent="0.2"/>
    <row r="45" spans="3:3" ht="20.100000000000001" customHeight="1" x14ac:dyDescent="0.2"/>
    <row r="46" spans="3:3" ht="20.100000000000001" customHeight="1" x14ac:dyDescent="0.2"/>
    <row r="47" spans="3:3" ht="20.100000000000001" customHeight="1" x14ac:dyDescent="0.2"/>
    <row r="48" spans="3:3"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sheetData>
  <sheetProtection password="C2B6" sheet="1" objects="1" scenarios="1" selectLockedCells="1"/>
  <mergeCells count="3">
    <mergeCell ref="B2:B3"/>
    <mergeCell ref="G10:I10"/>
    <mergeCell ref="E2:H3"/>
  </mergeCells>
  <dataValidations count="1">
    <dataValidation type="list" allowBlank="1" showInputMessage="1" showErrorMessage="1" sqref="E4:E15 E18:E23 E25">
      <formula1>"x"</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topLeftCell="A6" workbookViewId="0">
      <selection activeCell="A4" sqref="A4"/>
    </sheetView>
  </sheetViews>
  <sheetFormatPr baseColWidth="10" defaultRowHeight="12.75" x14ac:dyDescent="0.2"/>
  <cols>
    <col min="1" max="1" width="72.85546875" style="41" customWidth="1"/>
    <col min="2" max="2" width="34.28515625" style="41" customWidth="1"/>
    <col min="3" max="3" width="23.140625" style="30" customWidth="1"/>
    <col min="4" max="4" width="23" style="30" customWidth="1"/>
    <col min="5" max="16384" width="11.42578125" style="41"/>
  </cols>
  <sheetData>
    <row r="1" spans="1:4" ht="37.5" customHeight="1" x14ac:dyDescent="0.2">
      <c r="A1" s="32" t="s">
        <v>249</v>
      </c>
      <c r="B1" s="32" t="s">
        <v>250</v>
      </c>
      <c r="C1" s="32" t="s">
        <v>251</v>
      </c>
      <c r="D1" s="32" t="s">
        <v>253</v>
      </c>
    </row>
    <row r="2" spans="1:4" ht="20.100000000000001" customHeight="1" x14ac:dyDescent="0.2">
      <c r="A2" s="36" t="s">
        <v>276</v>
      </c>
      <c r="B2" s="129" t="s">
        <v>273</v>
      </c>
      <c r="C2" s="37"/>
      <c r="D2" s="38"/>
    </row>
    <row r="3" spans="1:4" ht="20.100000000000001" customHeight="1" x14ac:dyDescent="0.2">
      <c r="A3" s="36" t="s">
        <v>262</v>
      </c>
      <c r="B3" s="130"/>
      <c r="C3" s="37"/>
      <c r="D3" s="38"/>
    </row>
    <row r="4" spans="1:4" ht="38.25" x14ac:dyDescent="0.2">
      <c r="A4" s="42" t="str">
        <f>Activités!A4</f>
        <v>préparation de doses à administrer de médicaments mentionnés à l’article L. 4211-1 ou des médicaments expérimentaux ou auxiliaires définis à l’article (R5126-9-I-1°)</v>
      </c>
      <c r="B4" s="39"/>
      <c r="C4" s="49">
        <v>45657</v>
      </c>
      <c r="D4" s="48"/>
    </row>
    <row r="5" spans="1:4" ht="20.100000000000001" customHeight="1" x14ac:dyDescent="0.2">
      <c r="A5" s="42" t="str">
        <f>Activités!A5</f>
        <v>réalisation de préparations magistrales (R5126-9-I-2°)</v>
      </c>
      <c r="B5" s="39"/>
      <c r="C5" s="49">
        <v>45657</v>
      </c>
      <c r="D5" s="48"/>
    </row>
    <row r="6" spans="1:4" ht="20.100000000000001" customHeight="1" x14ac:dyDescent="0.2">
      <c r="A6" s="42" t="str">
        <f>Activités!A6</f>
        <v>réalisation de préparations magistrales stériles (R5126-9-I-2°)</v>
      </c>
      <c r="B6" s="43" t="s">
        <v>252</v>
      </c>
      <c r="C6" s="44">
        <v>44561</v>
      </c>
      <c r="D6" s="45" t="s">
        <v>254</v>
      </c>
    </row>
    <row r="7" spans="1:4" ht="38.25" x14ac:dyDescent="0.2">
      <c r="A7" s="42" t="str">
        <f>Activités!A7</f>
        <v>réalisation de préparations magistrales produites à partir de MP ou spécialités contenant des substances dangereuses pour le personnel et l'environnement (R5126-9-I-2°)</v>
      </c>
      <c r="B7" s="43" t="s">
        <v>252</v>
      </c>
      <c r="C7" s="44">
        <v>44561</v>
      </c>
      <c r="D7" s="45" t="s">
        <v>254</v>
      </c>
    </row>
    <row r="8" spans="1:4" ht="25.5" x14ac:dyDescent="0.2">
      <c r="A8" s="42" t="str">
        <f>Activités!A8</f>
        <v>réalisation de préparations hospitalières à partir de MP ou de spécialités pharmaceutiques (R5126-9-I-3°)</v>
      </c>
      <c r="B8" s="43" t="s">
        <v>252</v>
      </c>
      <c r="C8" s="44">
        <v>44561</v>
      </c>
      <c r="D8" s="45" t="s">
        <v>254</v>
      </c>
    </row>
    <row r="9" spans="1:4" ht="38.25" x14ac:dyDescent="0.2">
      <c r="A9" s="42" t="str">
        <f>Activités!A9</f>
        <v>reconstitution de spécialités pharmaceutiques, y compris celles concernant les médicaments de thérapie innovante (MTI) et celles concernant les médicaments expérimentaux de thérapie innovante (R5126-9-I-4°)</v>
      </c>
      <c r="B9" s="43" t="s">
        <v>252</v>
      </c>
      <c r="C9" s="44">
        <v>44561</v>
      </c>
      <c r="D9" s="45" t="s">
        <v>254</v>
      </c>
    </row>
    <row r="10" spans="1:4" ht="51" x14ac:dyDescent="0.2">
      <c r="A10" s="42" t="str">
        <f>Activités!A10</f>
        <v>mise sous forme appropriée, en vue de leur administration, des médicaments de thérapie innovante préparés ponctuellement (MTIPP) y compris expérimentaux, conformément à la notice ou au protocole de recherche impliquant la personne humaine (R5126-9-I-5°)</v>
      </c>
      <c r="B10" s="43" t="s">
        <v>252</v>
      </c>
      <c r="C10" s="44">
        <v>44561</v>
      </c>
      <c r="D10" s="45" t="s">
        <v>254</v>
      </c>
    </row>
    <row r="11" spans="1:4" x14ac:dyDescent="0.2">
      <c r="A11" s="42" t="str">
        <f>Activités!A11</f>
        <v>préparation des médicaments radiopharmaceutiques (R5126-9-I-6°)</v>
      </c>
      <c r="B11" s="43" t="s">
        <v>252</v>
      </c>
      <c r="C11" s="44">
        <v>44561</v>
      </c>
      <c r="D11" s="45" t="s">
        <v>254</v>
      </c>
    </row>
    <row r="12" spans="1:4" ht="63.75" x14ac:dyDescent="0.2">
      <c r="A12" s="42" t="str">
        <f>Activités!A12</f>
        <v>préparation des médicaments expérimentaux, à l’exception de celle des médicaments de thérapie innovante et des médicaments de thérapie innovante préparés ponctuellement, et la réalisation des préparations rendues nécessaires par les recherches impliquant la personne humaine mentionnées à l’article L. 5126-7 (R5126-9-I-7°)</v>
      </c>
      <c r="B12" s="43" t="s">
        <v>252</v>
      </c>
      <c r="C12" s="44">
        <v>44561</v>
      </c>
      <c r="D12" s="45" t="s">
        <v>254</v>
      </c>
    </row>
    <row r="13" spans="1:4" x14ac:dyDescent="0.2">
      <c r="A13" s="42" t="str">
        <f>Activités!A13</f>
        <v>importation de médicaments expérimentaux (R5126-9-I-8)</v>
      </c>
      <c r="B13" s="43"/>
      <c r="C13" s="44">
        <v>45657</v>
      </c>
      <c r="D13" s="45"/>
    </row>
    <row r="14" spans="1:4" ht="63.75" x14ac:dyDescent="0.2">
      <c r="A14" s="42" t="str">
        <f>Activités!A14</f>
        <v xml:space="preserve">importation de préparations en provenance d’un Etat membre de l’Union européenne ou partie à l’accord sur l’Espace économique européen ou de la Suisse, réalisées conformément à des normes de bonnes pratiques au moins équivalentes à celles que prévoit l’article L. 5121-5 par des établissements dûment autorisés au titre de la législation de l’Etat concerné </v>
      </c>
      <c r="B14" s="43"/>
      <c r="C14" s="44">
        <v>45657</v>
      </c>
      <c r="D14" s="45"/>
    </row>
    <row r="15" spans="1:4" ht="20.100000000000001" customHeight="1" x14ac:dyDescent="0.2">
      <c r="A15" s="42" t="str">
        <f>Activités!A15</f>
        <v>préparation des dispositifs médicaux stériles (R5126-9-10°)</v>
      </c>
      <c r="B15" s="43" t="s">
        <v>252</v>
      </c>
      <c r="C15" s="44">
        <v>44561</v>
      </c>
      <c r="D15" s="45" t="s">
        <v>254</v>
      </c>
    </row>
    <row r="16" spans="1:4" ht="20.100000000000001" customHeight="1" x14ac:dyDescent="0.2">
      <c r="A16" s="47" t="str">
        <f>Activités!A18</f>
        <v>exercice d'une nouvelle mission (L5126-1- I -1°)</v>
      </c>
      <c r="B16" s="39" t="s">
        <v>256</v>
      </c>
      <c r="C16" s="44"/>
      <c r="D16" s="40"/>
    </row>
    <row r="17" spans="1:4" ht="20.100000000000001" customHeight="1" x14ac:dyDescent="0.2">
      <c r="A17" s="47" t="str">
        <f>Activités!A19</f>
        <v>conduite de toute action de pharmacie clinique (L5126-1-I-2°)</v>
      </c>
      <c r="B17" s="39"/>
      <c r="C17" s="44"/>
      <c r="D17" s="40"/>
    </row>
    <row r="18" spans="1:4" ht="29.25" customHeight="1" x14ac:dyDescent="0.2">
      <c r="A18" s="47" t="str">
        <f>Activités!A20</f>
        <v>actions d'information aux patients et aux professionnels de santé et action de promotion et d'évaluation de bon usage…(L5126-1-I-3°)</v>
      </c>
      <c r="B18" s="39"/>
      <c r="C18" s="44"/>
      <c r="D18" s="40"/>
    </row>
    <row r="19" spans="1:4" ht="30" customHeight="1" x14ac:dyDescent="0.2">
      <c r="A19" s="47" t="str">
        <f>Activités!A21</f>
        <v>missions d'approvisionnement et de vente en cas d'urgence ou de nécessité réservées aux ES Publics (L5126-1-I-4°)</v>
      </c>
      <c r="B19" s="39"/>
      <c r="C19" s="44"/>
      <c r="D19" s="40"/>
    </row>
    <row r="20" spans="1:4" ht="20.100000000000001" customHeight="1" x14ac:dyDescent="0.2">
      <c r="A20" s="47" t="str">
        <f>Activités!A22</f>
        <v>Délivrance de médicaments au public (L5126-6-1°)</v>
      </c>
      <c r="B20" s="39"/>
      <c r="C20" s="44"/>
      <c r="D20" s="40"/>
    </row>
    <row r="21" spans="1:4" ht="20.100000000000001" customHeight="1" x14ac:dyDescent="0.2">
      <c r="A21" s="47" t="str">
        <f>Activités!A23</f>
        <v>Délivrance au public d'ADDFMS (L5126-6-2°)</v>
      </c>
      <c r="B21" s="39"/>
      <c r="C21" s="44"/>
      <c r="D21" s="40"/>
    </row>
    <row r="22" spans="1:4" ht="20.100000000000001" customHeight="1" x14ac:dyDescent="0.2">
      <c r="A22" s="41" t="s">
        <v>259</v>
      </c>
      <c r="C22" s="31"/>
    </row>
    <row r="23" spans="1:4" ht="20.100000000000001" customHeight="1" x14ac:dyDescent="0.2">
      <c r="A23" s="46" t="s">
        <v>274</v>
      </c>
      <c r="C23" s="31"/>
    </row>
    <row r="24" spans="1:4" ht="20.100000000000001" customHeight="1" x14ac:dyDescent="0.2">
      <c r="A24" s="46" t="s">
        <v>272</v>
      </c>
      <c r="C24" s="31"/>
    </row>
    <row r="25" spans="1:4" ht="20.100000000000001" customHeight="1" x14ac:dyDescent="0.2">
      <c r="A25" s="41" t="s">
        <v>261</v>
      </c>
      <c r="C25" s="31"/>
    </row>
    <row r="26" spans="1:4" ht="20.100000000000001" customHeight="1" x14ac:dyDescent="0.2">
      <c r="C26" s="31"/>
    </row>
    <row r="27" spans="1:4" ht="20.100000000000001" customHeight="1" x14ac:dyDescent="0.2">
      <c r="C27" s="31"/>
    </row>
    <row r="28" spans="1:4" ht="20.100000000000001" customHeight="1" x14ac:dyDescent="0.2">
      <c r="C28" s="31"/>
    </row>
    <row r="29" spans="1:4" ht="20.100000000000001" customHeight="1" x14ac:dyDescent="0.2">
      <c r="C29" s="31"/>
    </row>
    <row r="30" spans="1:4" ht="20.100000000000001" customHeight="1" x14ac:dyDescent="0.2">
      <c r="C30" s="31"/>
    </row>
    <row r="31" spans="1:4" ht="20.100000000000001" customHeight="1" x14ac:dyDescent="0.2">
      <c r="C31" s="31"/>
    </row>
    <row r="32" spans="1:4" ht="20.100000000000001" customHeight="1" x14ac:dyDescent="0.2">
      <c r="C32" s="31"/>
    </row>
    <row r="33" spans="3:3" ht="20.100000000000001" customHeight="1" x14ac:dyDescent="0.2">
      <c r="C33" s="31"/>
    </row>
    <row r="34" spans="3:3" ht="20.100000000000001" customHeight="1" x14ac:dyDescent="0.2">
      <c r="C34" s="31"/>
    </row>
    <row r="35" spans="3:3" ht="20.100000000000001" customHeight="1" x14ac:dyDescent="0.2">
      <c r="C35" s="31"/>
    </row>
    <row r="36" spans="3:3" ht="20.100000000000001" customHeight="1" x14ac:dyDescent="0.2">
      <c r="C36" s="31"/>
    </row>
    <row r="37" spans="3:3" ht="20.100000000000001" customHeight="1" x14ac:dyDescent="0.2">
      <c r="C37" s="31"/>
    </row>
    <row r="38" spans="3:3" ht="20.100000000000001" customHeight="1" x14ac:dyDescent="0.2"/>
    <row r="39" spans="3:3" ht="20.100000000000001" customHeight="1" x14ac:dyDescent="0.2"/>
    <row r="40" spans="3:3" ht="20.100000000000001" customHeight="1" x14ac:dyDescent="0.2"/>
    <row r="41" spans="3:3" ht="20.100000000000001" customHeight="1" x14ac:dyDescent="0.2"/>
    <row r="42" spans="3:3" ht="20.100000000000001" customHeight="1" x14ac:dyDescent="0.2"/>
    <row r="43" spans="3:3" ht="20.100000000000001" customHeight="1" x14ac:dyDescent="0.2"/>
    <row r="44" spans="3:3" ht="20.100000000000001" customHeight="1" x14ac:dyDescent="0.2"/>
    <row r="45" spans="3:3" ht="20.100000000000001" customHeight="1" x14ac:dyDescent="0.2"/>
    <row r="46" spans="3:3" ht="20.100000000000001" customHeight="1" x14ac:dyDescent="0.2"/>
    <row r="47" spans="3:3" ht="20.100000000000001" customHeight="1" x14ac:dyDescent="0.2"/>
    <row r="48" spans="3:3"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sheetData>
  <mergeCells count="1">
    <mergeCell ref="B2:B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E103"/>
  <sheetViews>
    <sheetView showGridLines="0" view="pageBreakPreview" topLeftCell="A85" zoomScaleNormal="100" zoomScaleSheetLayoutView="100" workbookViewId="0">
      <selection activeCell="A96" activeCellId="13" sqref="B9:C12 B14:C14 B16:C16 B18:C31 B33:C34 B37:C38 B40:C48 B50:C57 B61:C64 B66:C66 B68:C81 B83:C85 B87:C94 A96:C97"/>
    </sheetView>
  </sheetViews>
  <sheetFormatPr baseColWidth="10" defaultRowHeight="12.75" x14ac:dyDescent="0.2"/>
  <cols>
    <col min="1" max="1" width="48.140625" style="12" customWidth="1"/>
    <col min="2" max="2" width="16.7109375" style="12" customWidth="1"/>
    <col min="3" max="3" width="42.140625" style="12" customWidth="1"/>
    <col min="4" max="16384" width="11.42578125" style="12"/>
  </cols>
  <sheetData>
    <row r="1" spans="1:5" ht="27" customHeight="1" x14ac:dyDescent="0.2">
      <c r="A1" s="10"/>
      <c r="B1" s="165" t="s">
        <v>152</v>
      </c>
      <c r="C1" s="166"/>
      <c r="D1" s="11"/>
    </row>
    <row r="2" spans="1:5" ht="29.25" customHeight="1" x14ac:dyDescent="0.2">
      <c r="A2" s="10"/>
      <c r="B2" s="167" t="s">
        <v>165</v>
      </c>
      <c r="C2" s="168"/>
    </row>
    <row r="3" spans="1:5" ht="43.5" customHeight="1" x14ac:dyDescent="0.2">
      <c r="A3" s="10"/>
      <c r="B3" s="174" t="s">
        <v>263</v>
      </c>
      <c r="C3" s="175"/>
    </row>
    <row r="4" spans="1:5" ht="43.5" customHeight="1" x14ac:dyDescent="0.2">
      <c r="A4" s="10"/>
      <c r="B4" s="174" t="str">
        <f>IF(COUNTIF(Activités!E4:E23,"x")=0,"Vous devez sélectionner une activité",LOOKUP("x",Activités!E4:E23,Activités!A4:A23))</f>
        <v>réalisation de préparations magistrales stériles (R5126-9-I-2°)</v>
      </c>
      <c r="C4" s="176"/>
    </row>
    <row r="5" spans="1:5" ht="43.5" customHeight="1" x14ac:dyDescent="0.2">
      <c r="A5" s="10"/>
      <c r="B5" s="176"/>
      <c r="C5" s="176"/>
    </row>
    <row r="6" spans="1:5" ht="43.5" customHeight="1" x14ac:dyDescent="0.2">
      <c r="A6" s="10"/>
      <c r="B6" s="168"/>
      <c r="C6" s="168"/>
    </row>
    <row r="7" spans="1:5" ht="36.75" customHeight="1" x14ac:dyDescent="0.2">
      <c r="A7" s="167" t="str">
        <f>IF(B1="Inspection","Renseignements relatifs à l'inspection","Renseignements relatifs à la demande d'autorisation")</f>
        <v>Renseignements relatifs à la demande d'autorisation</v>
      </c>
      <c r="B7" s="170"/>
      <c r="C7" s="168"/>
    </row>
    <row r="8" spans="1:5" ht="18.75" customHeight="1" x14ac:dyDescent="0.2">
      <c r="A8" s="171" t="s">
        <v>275</v>
      </c>
      <c r="B8" s="172"/>
      <c r="C8" s="173"/>
    </row>
    <row r="9" spans="1:5" ht="18.75" customHeight="1" x14ac:dyDescent="0.2">
      <c r="A9" s="14" t="s">
        <v>166</v>
      </c>
      <c r="B9" s="246" t="s">
        <v>86</v>
      </c>
      <c r="C9" s="247"/>
    </row>
    <row r="10" spans="1:5" ht="18.75" customHeight="1" x14ac:dyDescent="0.2">
      <c r="A10" s="14" t="s">
        <v>167</v>
      </c>
      <c r="B10" s="248"/>
      <c r="C10" s="249"/>
    </row>
    <row r="11" spans="1:5" ht="16.5" customHeight="1" x14ac:dyDescent="0.2">
      <c r="A11" s="14" t="s">
        <v>168</v>
      </c>
      <c r="B11" s="250"/>
      <c r="C11" s="249"/>
    </row>
    <row r="12" spans="1:5" ht="18" customHeight="1" x14ac:dyDescent="0.2">
      <c r="A12" s="158" t="s">
        <v>169</v>
      </c>
      <c r="B12" s="251"/>
      <c r="C12" s="249"/>
      <c r="D12" s="15"/>
      <c r="E12" s="16"/>
    </row>
    <row r="13" spans="1:5" ht="18" customHeight="1" x14ac:dyDescent="0.2">
      <c r="A13" s="158"/>
      <c r="B13" s="169" t="str">
        <f>IF(B12="","","tél : "&amp;(LOOKUP(B12,Liste!C$9:C$14,TEXT(telephone,"0#.##.##.##.##"))))&amp;IF(B12="",""," - mail : "&amp;LOOKUP(B12,Liste!C$9:C$14,Mail))</f>
        <v/>
      </c>
      <c r="C13" s="159"/>
      <c r="D13" s="15"/>
      <c r="E13" s="16"/>
    </row>
    <row r="14" spans="1:5" ht="18" customHeight="1" x14ac:dyDescent="0.2">
      <c r="A14" s="156"/>
      <c r="B14" s="251"/>
      <c r="C14" s="249"/>
      <c r="D14" s="15"/>
      <c r="E14" s="16"/>
    </row>
    <row r="15" spans="1:5" ht="18" customHeight="1" x14ac:dyDescent="0.2">
      <c r="A15" s="156"/>
      <c r="B15" s="169" t="str">
        <f>IF(B14="","","tél : "&amp;(LOOKUP(B14,Liste!C$9:C$14,TEXT(telephone,"0#.##.##.##.##"))))&amp;IF(B14="",""," - mail : "&amp;LOOKUP(B14,Liste!C$9:C$14,Mail))</f>
        <v/>
      </c>
      <c r="C15" s="159"/>
    </row>
    <row r="16" spans="1:5" ht="51.75" customHeight="1" x14ac:dyDescent="0.2">
      <c r="A16" s="14" t="s">
        <v>170</v>
      </c>
      <c r="B16" s="252"/>
      <c r="C16" s="253"/>
    </row>
    <row r="17" spans="1:3" ht="25.5" customHeight="1" x14ac:dyDescent="0.2">
      <c r="A17" s="163" t="s">
        <v>406</v>
      </c>
      <c r="B17" s="163"/>
      <c r="C17" s="164"/>
    </row>
    <row r="18" spans="1:3" ht="20.25" customHeight="1" x14ac:dyDescent="0.2">
      <c r="A18" s="14" t="s">
        <v>171</v>
      </c>
      <c r="B18" s="248"/>
      <c r="C18" s="249"/>
    </row>
    <row r="19" spans="1:3" ht="20.25" customHeight="1" x14ac:dyDescent="0.2">
      <c r="A19" s="14" t="s">
        <v>172</v>
      </c>
      <c r="B19" s="248"/>
      <c r="C19" s="249"/>
    </row>
    <row r="20" spans="1:3" ht="20.25" customHeight="1" x14ac:dyDescent="0.2">
      <c r="A20" s="14" t="s">
        <v>173</v>
      </c>
      <c r="B20" s="248"/>
      <c r="C20" s="249"/>
    </row>
    <row r="21" spans="1:3" ht="20.25" customHeight="1" x14ac:dyDescent="0.2">
      <c r="A21" s="14" t="s">
        <v>174</v>
      </c>
      <c r="B21" s="248"/>
      <c r="C21" s="249"/>
    </row>
    <row r="22" spans="1:3" ht="20.25" customHeight="1" x14ac:dyDescent="0.2">
      <c r="A22" s="14" t="s">
        <v>175</v>
      </c>
      <c r="B22" s="254"/>
      <c r="C22" s="249"/>
    </row>
    <row r="23" spans="1:3" ht="20.25" customHeight="1" x14ac:dyDescent="0.2">
      <c r="A23" s="14" t="s">
        <v>176</v>
      </c>
      <c r="B23" s="254"/>
      <c r="C23" s="249"/>
    </row>
    <row r="24" spans="1:3" ht="20.25" customHeight="1" x14ac:dyDescent="0.2">
      <c r="A24" s="14" t="s">
        <v>177</v>
      </c>
      <c r="B24" s="255"/>
      <c r="C24" s="249"/>
    </row>
    <row r="25" spans="1:3" ht="20.25" customHeight="1" x14ac:dyDescent="0.2">
      <c r="A25" s="17" t="s">
        <v>178</v>
      </c>
      <c r="B25" s="249"/>
      <c r="C25" s="249"/>
    </row>
    <row r="26" spans="1:3" ht="20.25" customHeight="1" x14ac:dyDescent="0.2">
      <c r="A26" s="14" t="s">
        <v>179</v>
      </c>
      <c r="B26" s="256"/>
      <c r="C26" s="249"/>
    </row>
    <row r="27" spans="1:3" ht="20.25" customHeight="1" x14ac:dyDescent="0.2">
      <c r="A27" s="14" t="s">
        <v>180</v>
      </c>
      <c r="B27" s="256"/>
      <c r="C27" s="249"/>
    </row>
    <row r="28" spans="1:3" ht="20.25" customHeight="1" x14ac:dyDescent="0.2">
      <c r="A28" s="14" t="s">
        <v>181</v>
      </c>
      <c r="B28" s="256"/>
      <c r="C28" s="249"/>
    </row>
    <row r="29" spans="1:3" ht="26.25" customHeight="1" x14ac:dyDescent="0.2">
      <c r="A29" s="14" t="s">
        <v>182</v>
      </c>
      <c r="B29" s="252"/>
      <c r="C29" s="253"/>
    </row>
    <row r="30" spans="1:3" ht="20.25" customHeight="1" x14ac:dyDescent="0.2">
      <c r="A30" s="14" t="s">
        <v>183</v>
      </c>
      <c r="B30" s="256"/>
      <c r="C30" s="257"/>
    </row>
    <row r="31" spans="1:3" ht="20.25" customHeight="1" x14ac:dyDescent="0.2">
      <c r="A31" s="18" t="s">
        <v>184</v>
      </c>
      <c r="B31" s="258"/>
      <c r="C31" s="257"/>
    </row>
    <row r="32" spans="1:3" s="19" customFormat="1" ht="25.5" customHeight="1" x14ac:dyDescent="0.2">
      <c r="A32" s="154" t="s">
        <v>185</v>
      </c>
      <c r="B32" s="154"/>
      <c r="C32" s="155"/>
    </row>
    <row r="33" spans="1:3" ht="20.25" customHeight="1" x14ac:dyDescent="0.2">
      <c r="A33" s="14" t="s">
        <v>186</v>
      </c>
      <c r="B33" s="256"/>
      <c r="C33" s="257"/>
    </row>
    <row r="34" spans="1:3" ht="20.25" customHeight="1" x14ac:dyDescent="0.2">
      <c r="A34" s="14" t="s">
        <v>187</v>
      </c>
      <c r="B34" s="250"/>
      <c r="C34" s="257"/>
    </row>
    <row r="35" spans="1:3" ht="21" customHeight="1" x14ac:dyDescent="0.2">
      <c r="A35" s="143" t="s">
        <v>188</v>
      </c>
      <c r="B35" s="160" t="str">
        <f>B1&amp;" "&amp;B2&amp;" "&amp;B3&amp;" "&amp;B4</f>
        <v>Demande de renouvellement d'autorisation concernant la réalisation pour le compte d'une autre pharmacie à usage intérieur de l'activité de réalisation de préparations magistrales stériles (R5126-9-I-2°)</v>
      </c>
      <c r="C35" s="161"/>
    </row>
    <row r="36" spans="1:3" ht="68.25" customHeight="1" x14ac:dyDescent="0.2">
      <c r="A36" s="157"/>
      <c r="B36" s="162"/>
      <c r="C36" s="139"/>
    </row>
    <row r="37" spans="1:3" ht="24" customHeight="1" x14ac:dyDescent="0.2">
      <c r="A37" s="14" t="s">
        <v>189</v>
      </c>
      <c r="B37" s="250"/>
      <c r="C37" s="259"/>
    </row>
    <row r="38" spans="1:3" ht="23.25" customHeight="1" x14ac:dyDescent="0.2">
      <c r="A38" s="14" t="s">
        <v>190</v>
      </c>
      <c r="B38" s="260"/>
      <c r="C38" s="261"/>
    </row>
    <row r="39" spans="1:3" s="19" customFormat="1" ht="24.75" customHeight="1" x14ac:dyDescent="0.2">
      <c r="A39" s="154" t="s">
        <v>191</v>
      </c>
      <c r="B39" s="154"/>
      <c r="C39" s="155"/>
    </row>
    <row r="40" spans="1:3" ht="20.25" customHeight="1" x14ac:dyDescent="0.2">
      <c r="A40" s="14" t="s">
        <v>192</v>
      </c>
      <c r="B40" s="262"/>
      <c r="C40" s="263"/>
    </row>
    <row r="41" spans="1:3" ht="20.25" customHeight="1" x14ac:dyDescent="0.2">
      <c r="A41" s="14" t="s">
        <v>193</v>
      </c>
      <c r="B41" s="264"/>
      <c r="C41" s="263"/>
    </row>
    <row r="42" spans="1:3" ht="20.25" customHeight="1" x14ac:dyDescent="0.2">
      <c r="A42" s="14" t="s">
        <v>194</v>
      </c>
      <c r="B42" s="264"/>
      <c r="C42" s="263"/>
    </row>
    <row r="43" spans="1:3" ht="20.25" customHeight="1" x14ac:dyDescent="0.2">
      <c r="A43" s="14" t="s">
        <v>195</v>
      </c>
      <c r="B43" s="262"/>
      <c r="C43" s="263"/>
    </row>
    <row r="44" spans="1:3" ht="20.25" customHeight="1" x14ac:dyDescent="0.2">
      <c r="A44" s="20" t="s">
        <v>196</v>
      </c>
      <c r="B44" s="262"/>
      <c r="C44" s="263"/>
    </row>
    <row r="45" spans="1:3" ht="25.5" x14ac:dyDescent="0.2">
      <c r="A45" s="14" t="s">
        <v>197</v>
      </c>
      <c r="B45" s="262"/>
      <c r="C45" s="263"/>
    </row>
    <row r="46" spans="1:3" ht="20.25" customHeight="1" x14ac:dyDescent="0.2">
      <c r="A46" s="14" t="s">
        <v>198</v>
      </c>
      <c r="B46" s="262"/>
      <c r="C46" s="263"/>
    </row>
    <row r="47" spans="1:3" ht="25.5" x14ac:dyDescent="0.2">
      <c r="A47" s="14" t="s">
        <v>199</v>
      </c>
      <c r="B47" s="262"/>
      <c r="C47" s="263"/>
    </row>
    <row r="48" spans="1:3" s="19" customFormat="1" ht="25.5" x14ac:dyDescent="0.2">
      <c r="A48" s="20" t="s">
        <v>200</v>
      </c>
      <c r="B48" s="265"/>
      <c r="C48" s="266"/>
    </row>
    <row r="49" spans="1:3" ht="20.25" customHeight="1" x14ac:dyDescent="0.2">
      <c r="A49" s="146" t="s">
        <v>201</v>
      </c>
      <c r="B49" s="147"/>
      <c r="C49" s="148"/>
    </row>
    <row r="50" spans="1:3" ht="20.25" customHeight="1" x14ac:dyDescent="0.2">
      <c r="A50" s="14" t="s">
        <v>202</v>
      </c>
      <c r="B50" s="267"/>
      <c r="C50" s="261"/>
    </row>
    <row r="51" spans="1:3" ht="20.25" customHeight="1" x14ac:dyDescent="0.2">
      <c r="A51" s="14" t="s">
        <v>203</v>
      </c>
      <c r="B51" s="267"/>
      <c r="C51" s="261"/>
    </row>
    <row r="52" spans="1:3" ht="20.25" customHeight="1" x14ac:dyDescent="0.2">
      <c r="A52" s="14" t="s">
        <v>204</v>
      </c>
      <c r="B52" s="267"/>
      <c r="C52" s="261"/>
    </row>
    <row r="53" spans="1:3" ht="20.25" customHeight="1" x14ac:dyDescent="0.2">
      <c r="A53" s="14" t="s">
        <v>205</v>
      </c>
      <c r="B53" s="267"/>
      <c r="C53" s="261"/>
    </row>
    <row r="54" spans="1:3" ht="20.25" customHeight="1" x14ac:dyDescent="0.2">
      <c r="A54" s="14" t="s">
        <v>206</v>
      </c>
      <c r="B54" s="267"/>
      <c r="C54" s="261"/>
    </row>
    <row r="55" spans="1:3" ht="20.25" customHeight="1" x14ac:dyDescent="0.2">
      <c r="A55" s="14" t="s">
        <v>207</v>
      </c>
      <c r="B55" s="267"/>
      <c r="C55" s="261"/>
    </row>
    <row r="56" spans="1:3" ht="20.25" customHeight="1" x14ac:dyDescent="0.2">
      <c r="A56" s="14" t="s">
        <v>208</v>
      </c>
      <c r="B56" s="267"/>
      <c r="C56" s="261"/>
    </row>
    <row r="57" spans="1:3" ht="20.25" customHeight="1" x14ac:dyDescent="0.2">
      <c r="A57" s="14" t="s">
        <v>209</v>
      </c>
      <c r="B57" s="267"/>
      <c r="C57" s="261"/>
    </row>
    <row r="58" spans="1:3" ht="20.25" customHeight="1" x14ac:dyDescent="0.2">
      <c r="A58" s="21" t="s">
        <v>210</v>
      </c>
      <c r="B58" s="149">
        <f>SUM(B50:B57)</f>
        <v>0</v>
      </c>
      <c r="C58" s="148"/>
    </row>
    <row r="59" spans="1:3" customFormat="1" ht="28.5" customHeight="1" x14ac:dyDescent="0.2">
      <c r="A59" s="94" t="s">
        <v>396</v>
      </c>
      <c r="B59" s="95" t="s">
        <v>397</v>
      </c>
      <c r="C59" s="95" t="s">
        <v>398</v>
      </c>
    </row>
    <row r="60" spans="1:3" s="96" customFormat="1" ht="21.75" customHeight="1" x14ac:dyDescent="0.2">
      <c r="A60" s="152" t="s">
        <v>399</v>
      </c>
      <c r="B60" s="153"/>
      <c r="C60" s="148"/>
    </row>
    <row r="61" spans="1:3" customFormat="1" ht="30.75" customHeight="1" x14ac:dyDescent="0.2">
      <c r="A61" s="2" t="s">
        <v>400</v>
      </c>
      <c r="B61" s="97"/>
      <c r="C61" s="97"/>
    </row>
    <row r="62" spans="1:3" customFormat="1" ht="21.75" customHeight="1" x14ac:dyDescent="0.2">
      <c r="A62" s="99" t="s">
        <v>401</v>
      </c>
      <c r="B62" s="97"/>
      <c r="C62" s="97"/>
    </row>
    <row r="63" spans="1:3" customFormat="1" ht="26.25" customHeight="1" x14ac:dyDescent="0.2">
      <c r="A63" s="99" t="s">
        <v>402</v>
      </c>
      <c r="B63" s="97"/>
      <c r="C63" s="97"/>
    </row>
    <row r="64" spans="1:3" customFormat="1" ht="27.75" customHeight="1" x14ac:dyDescent="0.2">
      <c r="A64" s="2" t="s">
        <v>403</v>
      </c>
      <c r="B64" s="97"/>
      <c r="C64" s="97"/>
    </row>
    <row r="65" spans="1:3" s="96" customFormat="1" ht="27.75" customHeight="1" x14ac:dyDescent="0.2">
      <c r="A65" s="100" t="s">
        <v>377</v>
      </c>
      <c r="B65" s="100" t="s">
        <v>404</v>
      </c>
      <c r="C65" s="101" t="s">
        <v>372</v>
      </c>
    </row>
    <row r="66" spans="1:3" customFormat="1" ht="30" customHeight="1" x14ac:dyDescent="0.2">
      <c r="A66" s="102" t="s">
        <v>405</v>
      </c>
      <c r="B66" s="97"/>
      <c r="C66" s="98"/>
    </row>
    <row r="67" spans="1:3" ht="51" x14ac:dyDescent="0.2">
      <c r="A67" s="22" t="s">
        <v>211</v>
      </c>
      <c r="B67" s="22" t="s">
        <v>212</v>
      </c>
      <c r="C67" s="23" t="s">
        <v>213</v>
      </c>
    </row>
    <row r="68" spans="1:3" ht="25.5" x14ac:dyDescent="0.2">
      <c r="A68" s="14" t="s">
        <v>214</v>
      </c>
      <c r="B68" s="268"/>
      <c r="C68" s="269"/>
    </row>
    <row r="69" spans="1:3" x14ac:dyDescent="0.2">
      <c r="A69" s="14" t="s">
        <v>215</v>
      </c>
      <c r="B69" s="268"/>
      <c r="C69" s="269"/>
    </row>
    <row r="70" spans="1:3" ht="25.5" x14ac:dyDescent="0.2">
      <c r="A70" s="50" t="s">
        <v>324</v>
      </c>
      <c r="B70" s="268"/>
      <c r="C70" s="269"/>
    </row>
    <row r="71" spans="1:3" ht="38.25" x14ac:dyDescent="0.2">
      <c r="A71" s="50" t="s">
        <v>325</v>
      </c>
      <c r="B71" s="268"/>
      <c r="C71" s="269"/>
    </row>
    <row r="72" spans="1:3" ht="19.5" customHeight="1" x14ac:dyDescent="0.2">
      <c r="A72" s="14" t="s">
        <v>216</v>
      </c>
      <c r="B72" s="268"/>
      <c r="C72" s="269"/>
    </row>
    <row r="73" spans="1:3" ht="30" customHeight="1" x14ac:dyDescent="0.2">
      <c r="A73" s="14" t="s">
        <v>217</v>
      </c>
      <c r="B73" s="268"/>
      <c r="C73" s="269"/>
    </row>
    <row r="74" spans="1:3" ht="38.25" x14ac:dyDescent="0.2">
      <c r="A74" s="14" t="s">
        <v>218</v>
      </c>
      <c r="B74" s="268"/>
      <c r="C74" s="269"/>
    </row>
    <row r="75" spans="1:3" ht="20.25" customHeight="1" x14ac:dyDescent="0.2">
      <c r="A75" s="14" t="s">
        <v>219</v>
      </c>
      <c r="B75" s="268"/>
      <c r="C75" s="269"/>
    </row>
    <row r="76" spans="1:3" ht="27" customHeight="1" x14ac:dyDescent="0.2">
      <c r="A76" s="14" t="s">
        <v>220</v>
      </c>
      <c r="B76" s="268"/>
      <c r="C76" s="269"/>
    </row>
    <row r="77" spans="1:3" ht="25.5" x14ac:dyDescent="0.2">
      <c r="A77" s="14" t="s">
        <v>221</v>
      </c>
      <c r="B77" s="268"/>
      <c r="C77" s="269"/>
    </row>
    <row r="78" spans="1:3" s="19" customFormat="1" ht="27.75" customHeight="1" x14ac:dyDescent="0.2">
      <c r="A78" s="20" t="s">
        <v>222</v>
      </c>
      <c r="B78" s="270"/>
      <c r="C78" s="269"/>
    </row>
    <row r="79" spans="1:3" ht="28.5" customHeight="1" x14ac:dyDescent="0.2">
      <c r="A79" s="14" t="s">
        <v>223</v>
      </c>
      <c r="B79" s="268"/>
      <c r="C79" s="271"/>
    </row>
    <row r="80" spans="1:3" ht="28.5" customHeight="1" x14ac:dyDescent="0.2">
      <c r="A80" s="24" t="s">
        <v>224</v>
      </c>
      <c r="B80" s="268"/>
      <c r="C80" s="271"/>
    </row>
    <row r="81" spans="1:3" ht="28.5" customHeight="1" x14ac:dyDescent="0.2">
      <c r="A81" s="24" t="s">
        <v>225</v>
      </c>
      <c r="B81" s="268"/>
      <c r="C81" s="272"/>
    </row>
    <row r="82" spans="1:3" s="19" customFormat="1" ht="31.5" customHeight="1" x14ac:dyDescent="0.2">
      <c r="A82" s="25" t="s">
        <v>226</v>
      </c>
      <c r="B82" s="13" t="s">
        <v>227</v>
      </c>
      <c r="C82" s="13" t="s">
        <v>228</v>
      </c>
    </row>
    <row r="83" spans="1:3" ht="56.25" customHeight="1" x14ac:dyDescent="0.2">
      <c r="A83" s="20" t="s">
        <v>229</v>
      </c>
      <c r="B83" s="273"/>
      <c r="C83" s="274"/>
    </row>
    <row r="84" spans="1:3" ht="39" customHeight="1" x14ac:dyDescent="0.2">
      <c r="A84" s="20" t="s">
        <v>230</v>
      </c>
      <c r="B84" s="273"/>
      <c r="C84" s="274"/>
    </row>
    <row r="85" spans="1:3" s="19" customFormat="1" ht="82.5" customHeight="1" x14ac:dyDescent="0.2">
      <c r="A85" s="20" t="s">
        <v>231</v>
      </c>
      <c r="B85" s="273"/>
      <c r="C85" s="275"/>
    </row>
    <row r="86" spans="1:3" ht="28.5" customHeight="1" x14ac:dyDescent="0.2">
      <c r="A86" s="26" t="s">
        <v>232</v>
      </c>
      <c r="B86" s="26" t="s">
        <v>233</v>
      </c>
      <c r="C86" s="27"/>
    </row>
    <row r="87" spans="1:3" ht="25.5" customHeight="1" x14ac:dyDescent="0.2">
      <c r="A87" s="20" t="s">
        <v>234</v>
      </c>
      <c r="B87" s="276"/>
      <c r="C87" s="277"/>
    </row>
    <row r="88" spans="1:3" ht="26.25" customHeight="1" x14ac:dyDescent="0.2">
      <c r="A88" s="20" t="s">
        <v>235</v>
      </c>
      <c r="B88" s="276"/>
      <c r="C88" s="278"/>
    </row>
    <row r="89" spans="1:3" ht="20.25" customHeight="1" x14ac:dyDescent="0.2">
      <c r="A89" s="20" t="s">
        <v>236</v>
      </c>
      <c r="B89" s="276"/>
      <c r="C89" s="278"/>
    </row>
    <row r="90" spans="1:3" ht="20.25" customHeight="1" x14ac:dyDescent="0.2">
      <c r="A90" s="28" t="s">
        <v>237</v>
      </c>
      <c r="B90" s="276"/>
      <c r="C90" s="278"/>
    </row>
    <row r="91" spans="1:3" ht="20.25" customHeight="1" x14ac:dyDescent="0.2">
      <c r="A91" s="14" t="s">
        <v>238</v>
      </c>
      <c r="B91" s="276"/>
      <c r="C91" s="278"/>
    </row>
    <row r="92" spans="1:3" ht="20.25" customHeight="1" x14ac:dyDescent="0.2">
      <c r="A92" s="14" t="s">
        <v>239</v>
      </c>
      <c r="B92" s="276"/>
      <c r="C92" s="278"/>
    </row>
    <row r="93" spans="1:3" ht="20.25" customHeight="1" x14ac:dyDescent="0.2">
      <c r="A93" s="14" t="s">
        <v>240</v>
      </c>
      <c r="B93" s="276"/>
      <c r="C93" s="278"/>
    </row>
    <row r="94" spans="1:3" ht="20.25" customHeight="1" x14ac:dyDescent="0.2">
      <c r="A94" s="14" t="s">
        <v>241</v>
      </c>
      <c r="B94" s="276"/>
      <c r="C94" s="278"/>
    </row>
    <row r="95" spans="1:3" ht="31.5" customHeight="1" x14ac:dyDescent="0.2">
      <c r="A95" s="54" t="s">
        <v>326</v>
      </c>
      <c r="B95" s="150" t="s">
        <v>242</v>
      </c>
      <c r="C95" s="151"/>
    </row>
    <row r="96" spans="1:3" ht="20.25" customHeight="1" x14ac:dyDescent="0.2">
      <c r="A96" s="145"/>
      <c r="B96" s="279"/>
      <c r="C96" s="280"/>
    </row>
    <row r="97" spans="1:3" ht="20.25" customHeight="1" x14ac:dyDescent="0.2">
      <c r="A97" s="281"/>
      <c r="B97" s="282"/>
      <c r="C97" s="283"/>
    </row>
    <row r="98" spans="1:3" ht="20.25" customHeight="1" x14ac:dyDescent="0.2">
      <c r="A98" s="140" t="s">
        <v>243</v>
      </c>
      <c r="B98" s="141"/>
      <c r="C98" s="142"/>
    </row>
    <row r="99" spans="1:3" ht="20.25" customHeight="1" x14ac:dyDescent="0.2">
      <c r="A99" s="143" t="s">
        <v>244</v>
      </c>
      <c r="B99" s="141"/>
      <c r="C99" s="142"/>
    </row>
    <row r="100" spans="1:3" ht="20.25" customHeight="1" x14ac:dyDescent="0.2">
      <c r="A100" s="144" t="s">
        <v>245</v>
      </c>
      <c r="B100" s="135"/>
      <c r="C100" s="136"/>
    </row>
    <row r="101" spans="1:3" ht="20.25" customHeight="1" x14ac:dyDescent="0.2">
      <c r="A101" s="144" t="s">
        <v>246</v>
      </c>
      <c r="B101" s="135"/>
      <c r="C101" s="136"/>
    </row>
    <row r="102" spans="1:3" ht="20.25" customHeight="1" x14ac:dyDescent="0.2">
      <c r="A102" s="134" t="s">
        <v>247</v>
      </c>
      <c r="B102" s="135"/>
      <c r="C102" s="136"/>
    </row>
    <row r="103" spans="1:3" ht="95.25" customHeight="1" x14ac:dyDescent="0.2">
      <c r="A103" s="137" t="s">
        <v>248</v>
      </c>
      <c r="B103" s="138"/>
      <c r="C103" s="139"/>
    </row>
  </sheetData>
  <sheetProtection formatRows="0" selectLockedCells="1"/>
  <mergeCells count="66">
    <mergeCell ref="B1:C1"/>
    <mergeCell ref="B2:C2"/>
    <mergeCell ref="A12:A15"/>
    <mergeCell ref="B12:C12"/>
    <mergeCell ref="B13:C13"/>
    <mergeCell ref="B14:C14"/>
    <mergeCell ref="B15:C15"/>
    <mergeCell ref="A7:C7"/>
    <mergeCell ref="A8:C8"/>
    <mergeCell ref="B9:C9"/>
    <mergeCell ref="B10:C10"/>
    <mergeCell ref="B11:C11"/>
    <mergeCell ref="B3:C3"/>
    <mergeCell ref="B4:C6"/>
    <mergeCell ref="B27:C27"/>
    <mergeCell ref="B16:C16"/>
    <mergeCell ref="A17:C17"/>
    <mergeCell ref="B18:C18"/>
    <mergeCell ref="B19:C19"/>
    <mergeCell ref="B20:C20"/>
    <mergeCell ref="B21:C21"/>
    <mergeCell ref="B22:C22"/>
    <mergeCell ref="B23:C23"/>
    <mergeCell ref="B24:C24"/>
    <mergeCell ref="B25:C25"/>
    <mergeCell ref="B26:C26"/>
    <mergeCell ref="B34:C34"/>
    <mergeCell ref="A35:A36"/>
    <mergeCell ref="B28:C28"/>
    <mergeCell ref="B29:C29"/>
    <mergeCell ref="B30:C30"/>
    <mergeCell ref="B31:C31"/>
    <mergeCell ref="A32:C32"/>
    <mergeCell ref="B33:C33"/>
    <mergeCell ref="B35:C36"/>
    <mergeCell ref="B48:C48"/>
    <mergeCell ref="B37:C37"/>
    <mergeCell ref="B38:C38"/>
    <mergeCell ref="A39:C39"/>
    <mergeCell ref="B40:C40"/>
    <mergeCell ref="B41:C41"/>
    <mergeCell ref="B42:C42"/>
    <mergeCell ref="B43:C43"/>
    <mergeCell ref="B44:C44"/>
    <mergeCell ref="B45:C45"/>
    <mergeCell ref="B46:C46"/>
    <mergeCell ref="B47:C47"/>
    <mergeCell ref="A96:C97"/>
    <mergeCell ref="A49:C49"/>
    <mergeCell ref="B50:C50"/>
    <mergeCell ref="B51:C51"/>
    <mergeCell ref="B52:C52"/>
    <mergeCell ref="B53:C53"/>
    <mergeCell ref="B54:C54"/>
    <mergeCell ref="B55:C55"/>
    <mergeCell ref="B56:C56"/>
    <mergeCell ref="B57:C57"/>
    <mergeCell ref="B58:C58"/>
    <mergeCell ref="B95:C95"/>
    <mergeCell ref="A60:C60"/>
    <mergeCell ref="A102:C102"/>
    <mergeCell ref="A103:C103"/>
    <mergeCell ref="A98:C98"/>
    <mergeCell ref="A99:C99"/>
    <mergeCell ref="A100:C100"/>
    <mergeCell ref="A101:C101"/>
  </mergeCells>
  <conditionalFormatting sqref="B4:C6">
    <cfRule type="expression" dxfId="54" priority="1">
      <formula>$B$4="Vous devez sélectionner une activité"</formula>
    </cfRule>
  </conditionalFormatting>
  <dataValidations count="2">
    <dataValidation allowBlank="1" showInputMessage="1" showErrorMessage="1" promptTitle="Pour le compte d'une autre PUI" prompt="Préciser la ou les activités et les établissements concernés" sqref="C80:C81"/>
    <dataValidation type="list" allowBlank="1" showInputMessage="1" showErrorMessage="1" sqref="D13:E13">
      <formula1>Inspecteur</formula1>
    </dataValidation>
  </dataValidations>
  <hyperlinks>
    <hyperlink ref="A25" r:id="rId1"/>
    <hyperlink ref="A31" r:id="rId2" display="Statut"/>
  </hyperlinks>
  <printOptions horizontalCentered="1"/>
  <pageMargins left="0.55118110236220474" right="0.43307086614173229" top="0.51181102362204722" bottom="0.91" header="0.19685039370078741" footer="0.27559055118110237"/>
  <pageSetup paperSize="9" scale="78" orientation="portrait" horizontalDpi="150" verticalDpi="150" r:id="rId3"/>
  <headerFooter alignWithMargins="0">
    <oddHeader>&amp;R&amp;F</oddHeader>
    <oddFooter>&amp;LDemande d'autorisation de création
de modification ou de transfert d'une PUI&amp;CFR/PUI/709 - Version 5
Applicable le : 1 juin 2010&amp;R&amp;P sur &amp;N</oddFooter>
  </headerFooter>
  <rowBreaks count="3" manualBreakCount="3">
    <brk id="31" max="3" man="1"/>
    <brk id="66" max="3" man="1"/>
    <brk id="97" max="3" man="1"/>
  </rowBreaks>
  <drawing r:id="rId4"/>
  <legacyDrawing r:id="rId5"/>
  <extLst>
    <ext xmlns:x14="http://schemas.microsoft.com/office/spreadsheetml/2009/9/main" uri="{CCE6A557-97BC-4b89-ADB6-D9C93CAAB3DF}">
      <x14:dataValidations xmlns:xm="http://schemas.microsoft.com/office/excel/2006/main" count="3">
        <x14:dataValidation type="list" allowBlank="1" showInputMessage="1" showErrorMessage="1">
          <x14:formula1>
            <xm:f>Liste!$J$33:$J$36</xm:f>
          </x14:formula1>
          <xm:sqref>B1:C1</xm:sqref>
        </x14:dataValidation>
        <x14:dataValidation type="list" allowBlank="1" showInputMessage="1" showErrorMessage="1">
          <x14:formula1>
            <xm:f>Liste!C$9:C$14</xm:f>
          </x14:formula1>
          <xm:sqref>B12:C12</xm:sqref>
        </x14:dataValidation>
        <x14:dataValidation type="list" allowBlank="1" showInputMessage="1" showErrorMessage="1">
          <x14:formula1>
            <xm:f>Liste!C9:C14</xm:f>
          </x14:formula1>
          <xm:sqref>B14:C14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I79"/>
  <sheetViews>
    <sheetView tabSelected="1" view="pageBreakPreview" zoomScaleNormal="100" zoomScaleSheetLayoutView="100" workbookViewId="0">
      <pane ySplit="1" topLeftCell="A3" activePane="bottomLeft" state="frozen"/>
      <selection pane="bottomLeft" activeCell="F3" sqref="F3"/>
    </sheetView>
  </sheetViews>
  <sheetFormatPr baseColWidth="10" defaultRowHeight="12.75" x14ac:dyDescent="0.2"/>
  <cols>
    <col min="1" max="1" width="11" style="361" customWidth="1"/>
    <col min="2" max="2" width="2.28515625" style="361" customWidth="1"/>
    <col min="3" max="3" width="3" style="361" bestFit="1" customWidth="1"/>
    <col min="4" max="4" width="2.85546875" style="361" customWidth="1"/>
    <col min="5" max="5" width="61.7109375" style="362" customWidth="1"/>
    <col min="6" max="6" width="34.7109375" style="291" customWidth="1"/>
    <col min="7" max="7" width="18.42578125" style="363" customWidth="1"/>
    <col min="8" max="8" width="39.7109375" style="291" customWidth="1"/>
    <col min="9" max="9" width="0" style="290" hidden="1" customWidth="1"/>
    <col min="10" max="253" width="11.42578125" style="291"/>
    <col min="254" max="254" width="11" style="291" customWidth="1"/>
    <col min="255" max="255" width="2.28515625" style="291" customWidth="1"/>
    <col min="256" max="256" width="3" style="291" bestFit="1" customWidth="1"/>
    <col min="257" max="257" width="4.85546875" style="291" customWidth="1"/>
    <col min="258" max="258" width="61.7109375" style="291" customWidth="1"/>
    <col min="259" max="259" width="5.140625" style="291" customWidth="1"/>
    <col min="260" max="260" width="32.7109375" style="291" customWidth="1"/>
    <col min="261" max="262" width="29.7109375" style="291" customWidth="1"/>
    <col min="263" max="263" width="5.140625" style="291" customWidth="1"/>
    <col min="264" max="264" width="11.42578125" style="291"/>
    <col min="265" max="265" width="0" style="291" hidden="1" customWidth="1"/>
    <col min="266" max="509" width="11.42578125" style="291"/>
    <col min="510" max="510" width="11" style="291" customWidth="1"/>
    <col min="511" max="511" width="2.28515625" style="291" customWidth="1"/>
    <col min="512" max="512" width="3" style="291" bestFit="1" customWidth="1"/>
    <col min="513" max="513" width="4.85546875" style="291" customWidth="1"/>
    <col min="514" max="514" width="61.7109375" style="291" customWidth="1"/>
    <col min="515" max="515" width="5.140625" style="291" customWidth="1"/>
    <col min="516" max="516" width="32.7109375" style="291" customWidth="1"/>
    <col min="517" max="518" width="29.7109375" style="291" customWidth="1"/>
    <col min="519" max="519" width="5.140625" style="291" customWidth="1"/>
    <col min="520" max="520" width="11.42578125" style="291"/>
    <col min="521" max="521" width="0" style="291" hidden="1" customWidth="1"/>
    <col min="522" max="765" width="11.42578125" style="291"/>
    <col min="766" max="766" width="11" style="291" customWidth="1"/>
    <col min="767" max="767" width="2.28515625" style="291" customWidth="1"/>
    <col min="768" max="768" width="3" style="291" bestFit="1" customWidth="1"/>
    <col min="769" max="769" width="4.85546875" style="291" customWidth="1"/>
    <col min="770" max="770" width="61.7109375" style="291" customWidth="1"/>
    <col min="771" max="771" width="5.140625" style="291" customWidth="1"/>
    <col min="772" max="772" width="32.7109375" style="291" customWidth="1"/>
    <col min="773" max="774" width="29.7109375" style="291" customWidth="1"/>
    <col min="775" max="775" width="5.140625" style="291" customWidth="1"/>
    <col min="776" max="776" width="11.42578125" style="291"/>
    <col min="777" max="777" width="0" style="291" hidden="1" customWidth="1"/>
    <col min="778" max="1021" width="11.42578125" style="291"/>
    <col min="1022" max="1022" width="11" style="291" customWidth="1"/>
    <col min="1023" max="1023" width="2.28515625" style="291" customWidth="1"/>
    <col min="1024" max="1024" width="3" style="291" bestFit="1" customWidth="1"/>
    <col min="1025" max="1025" width="4.85546875" style="291" customWidth="1"/>
    <col min="1026" max="1026" width="61.7109375" style="291" customWidth="1"/>
    <col min="1027" max="1027" width="5.140625" style="291" customWidth="1"/>
    <col min="1028" max="1028" width="32.7109375" style="291" customWidth="1"/>
    <col min="1029" max="1030" width="29.7109375" style="291" customWidth="1"/>
    <col min="1031" max="1031" width="5.140625" style="291" customWidth="1"/>
    <col min="1032" max="1032" width="11.42578125" style="291"/>
    <col min="1033" max="1033" width="0" style="291" hidden="1" customWidth="1"/>
    <col min="1034" max="1277" width="11.42578125" style="291"/>
    <col min="1278" max="1278" width="11" style="291" customWidth="1"/>
    <col min="1279" max="1279" width="2.28515625" style="291" customWidth="1"/>
    <col min="1280" max="1280" width="3" style="291" bestFit="1" customWidth="1"/>
    <col min="1281" max="1281" width="4.85546875" style="291" customWidth="1"/>
    <col min="1282" max="1282" width="61.7109375" style="291" customWidth="1"/>
    <col min="1283" max="1283" width="5.140625" style="291" customWidth="1"/>
    <col min="1284" max="1284" width="32.7109375" style="291" customWidth="1"/>
    <col min="1285" max="1286" width="29.7109375" style="291" customWidth="1"/>
    <col min="1287" max="1287" width="5.140625" style="291" customWidth="1"/>
    <col min="1288" max="1288" width="11.42578125" style="291"/>
    <col min="1289" max="1289" width="0" style="291" hidden="1" customWidth="1"/>
    <col min="1290" max="1533" width="11.42578125" style="291"/>
    <col min="1534" max="1534" width="11" style="291" customWidth="1"/>
    <col min="1535" max="1535" width="2.28515625" style="291" customWidth="1"/>
    <col min="1536" max="1536" width="3" style="291" bestFit="1" customWidth="1"/>
    <col min="1537" max="1537" width="4.85546875" style="291" customWidth="1"/>
    <col min="1538" max="1538" width="61.7109375" style="291" customWidth="1"/>
    <col min="1539" max="1539" width="5.140625" style="291" customWidth="1"/>
    <col min="1540" max="1540" width="32.7109375" style="291" customWidth="1"/>
    <col min="1541" max="1542" width="29.7109375" style="291" customWidth="1"/>
    <col min="1543" max="1543" width="5.140625" style="291" customWidth="1"/>
    <col min="1544" max="1544" width="11.42578125" style="291"/>
    <col min="1545" max="1545" width="0" style="291" hidden="1" customWidth="1"/>
    <col min="1546" max="1789" width="11.42578125" style="291"/>
    <col min="1790" max="1790" width="11" style="291" customWidth="1"/>
    <col min="1791" max="1791" width="2.28515625" style="291" customWidth="1"/>
    <col min="1792" max="1792" width="3" style="291" bestFit="1" customWidth="1"/>
    <col min="1793" max="1793" width="4.85546875" style="291" customWidth="1"/>
    <col min="1794" max="1794" width="61.7109375" style="291" customWidth="1"/>
    <col min="1795" max="1795" width="5.140625" style="291" customWidth="1"/>
    <col min="1796" max="1796" width="32.7109375" style="291" customWidth="1"/>
    <col min="1797" max="1798" width="29.7109375" style="291" customWidth="1"/>
    <col min="1799" max="1799" width="5.140625" style="291" customWidth="1"/>
    <col min="1800" max="1800" width="11.42578125" style="291"/>
    <col min="1801" max="1801" width="0" style="291" hidden="1" customWidth="1"/>
    <col min="1802" max="2045" width="11.42578125" style="291"/>
    <col min="2046" max="2046" width="11" style="291" customWidth="1"/>
    <col min="2047" max="2047" width="2.28515625" style="291" customWidth="1"/>
    <col min="2048" max="2048" width="3" style="291" bestFit="1" customWidth="1"/>
    <col min="2049" max="2049" width="4.85546875" style="291" customWidth="1"/>
    <col min="2050" max="2050" width="61.7109375" style="291" customWidth="1"/>
    <col min="2051" max="2051" width="5.140625" style="291" customWidth="1"/>
    <col min="2052" max="2052" width="32.7109375" style="291" customWidth="1"/>
    <col min="2053" max="2054" width="29.7109375" style="291" customWidth="1"/>
    <col min="2055" max="2055" width="5.140625" style="291" customWidth="1"/>
    <col min="2056" max="2056" width="11.42578125" style="291"/>
    <col min="2057" max="2057" width="0" style="291" hidden="1" customWidth="1"/>
    <col min="2058" max="2301" width="11.42578125" style="291"/>
    <col min="2302" max="2302" width="11" style="291" customWidth="1"/>
    <col min="2303" max="2303" width="2.28515625" style="291" customWidth="1"/>
    <col min="2304" max="2304" width="3" style="291" bestFit="1" customWidth="1"/>
    <col min="2305" max="2305" width="4.85546875" style="291" customWidth="1"/>
    <col min="2306" max="2306" width="61.7109375" style="291" customWidth="1"/>
    <col min="2307" max="2307" width="5.140625" style="291" customWidth="1"/>
    <col min="2308" max="2308" width="32.7109375" style="291" customWidth="1"/>
    <col min="2309" max="2310" width="29.7109375" style="291" customWidth="1"/>
    <col min="2311" max="2311" width="5.140625" style="291" customWidth="1"/>
    <col min="2312" max="2312" width="11.42578125" style="291"/>
    <col min="2313" max="2313" width="0" style="291" hidden="1" customWidth="1"/>
    <col min="2314" max="2557" width="11.42578125" style="291"/>
    <col min="2558" max="2558" width="11" style="291" customWidth="1"/>
    <col min="2559" max="2559" width="2.28515625" style="291" customWidth="1"/>
    <col min="2560" max="2560" width="3" style="291" bestFit="1" customWidth="1"/>
    <col min="2561" max="2561" width="4.85546875" style="291" customWidth="1"/>
    <col min="2562" max="2562" width="61.7109375" style="291" customWidth="1"/>
    <col min="2563" max="2563" width="5.140625" style="291" customWidth="1"/>
    <col min="2564" max="2564" width="32.7109375" style="291" customWidth="1"/>
    <col min="2565" max="2566" width="29.7109375" style="291" customWidth="1"/>
    <col min="2567" max="2567" width="5.140625" style="291" customWidth="1"/>
    <col min="2568" max="2568" width="11.42578125" style="291"/>
    <col min="2569" max="2569" width="0" style="291" hidden="1" customWidth="1"/>
    <col min="2570" max="2813" width="11.42578125" style="291"/>
    <col min="2814" max="2814" width="11" style="291" customWidth="1"/>
    <col min="2815" max="2815" width="2.28515625" style="291" customWidth="1"/>
    <col min="2816" max="2816" width="3" style="291" bestFit="1" customWidth="1"/>
    <col min="2817" max="2817" width="4.85546875" style="291" customWidth="1"/>
    <col min="2818" max="2818" width="61.7109375" style="291" customWidth="1"/>
    <col min="2819" max="2819" width="5.140625" style="291" customWidth="1"/>
    <col min="2820" max="2820" width="32.7109375" style="291" customWidth="1"/>
    <col min="2821" max="2822" width="29.7109375" style="291" customWidth="1"/>
    <col min="2823" max="2823" width="5.140625" style="291" customWidth="1"/>
    <col min="2824" max="2824" width="11.42578125" style="291"/>
    <col min="2825" max="2825" width="0" style="291" hidden="1" customWidth="1"/>
    <col min="2826" max="3069" width="11.42578125" style="291"/>
    <col min="3070" max="3070" width="11" style="291" customWidth="1"/>
    <col min="3071" max="3071" width="2.28515625" style="291" customWidth="1"/>
    <col min="3072" max="3072" width="3" style="291" bestFit="1" customWidth="1"/>
    <col min="3073" max="3073" width="4.85546875" style="291" customWidth="1"/>
    <col min="3074" max="3074" width="61.7109375" style="291" customWidth="1"/>
    <col min="3075" max="3075" width="5.140625" style="291" customWidth="1"/>
    <col min="3076" max="3076" width="32.7109375" style="291" customWidth="1"/>
    <col min="3077" max="3078" width="29.7109375" style="291" customWidth="1"/>
    <col min="3079" max="3079" width="5.140625" style="291" customWidth="1"/>
    <col min="3080" max="3080" width="11.42578125" style="291"/>
    <col min="3081" max="3081" width="0" style="291" hidden="1" customWidth="1"/>
    <col min="3082" max="3325" width="11.42578125" style="291"/>
    <col min="3326" max="3326" width="11" style="291" customWidth="1"/>
    <col min="3327" max="3327" width="2.28515625" style="291" customWidth="1"/>
    <col min="3328" max="3328" width="3" style="291" bestFit="1" customWidth="1"/>
    <col min="3329" max="3329" width="4.85546875" style="291" customWidth="1"/>
    <col min="3330" max="3330" width="61.7109375" style="291" customWidth="1"/>
    <col min="3331" max="3331" width="5.140625" style="291" customWidth="1"/>
    <col min="3332" max="3332" width="32.7109375" style="291" customWidth="1"/>
    <col min="3333" max="3334" width="29.7109375" style="291" customWidth="1"/>
    <col min="3335" max="3335" width="5.140625" style="291" customWidth="1"/>
    <col min="3336" max="3336" width="11.42578125" style="291"/>
    <col min="3337" max="3337" width="0" style="291" hidden="1" customWidth="1"/>
    <col min="3338" max="3581" width="11.42578125" style="291"/>
    <col min="3582" max="3582" width="11" style="291" customWidth="1"/>
    <col min="3583" max="3583" width="2.28515625" style="291" customWidth="1"/>
    <col min="3584" max="3584" width="3" style="291" bestFit="1" customWidth="1"/>
    <col min="3585" max="3585" width="4.85546875" style="291" customWidth="1"/>
    <col min="3586" max="3586" width="61.7109375" style="291" customWidth="1"/>
    <col min="3587" max="3587" width="5.140625" style="291" customWidth="1"/>
    <col min="3588" max="3588" width="32.7109375" style="291" customWidth="1"/>
    <col min="3589" max="3590" width="29.7109375" style="291" customWidth="1"/>
    <col min="3591" max="3591" width="5.140625" style="291" customWidth="1"/>
    <col min="3592" max="3592" width="11.42578125" style="291"/>
    <col min="3593" max="3593" width="0" style="291" hidden="1" customWidth="1"/>
    <col min="3594" max="3837" width="11.42578125" style="291"/>
    <col min="3838" max="3838" width="11" style="291" customWidth="1"/>
    <col min="3839" max="3839" width="2.28515625" style="291" customWidth="1"/>
    <col min="3840" max="3840" width="3" style="291" bestFit="1" customWidth="1"/>
    <col min="3841" max="3841" width="4.85546875" style="291" customWidth="1"/>
    <col min="3842" max="3842" width="61.7109375" style="291" customWidth="1"/>
    <col min="3843" max="3843" width="5.140625" style="291" customWidth="1"/>
    <col min="3844" max="3844" width="32.7109375" style="291" customWidth="1"/>
    <col min="3845" max="3846" width="29.7109375" style="291" customWidth="1"/>
    <col min="3847" max="3847" width="5.140625" style="291" customWidth="1"/>
    <col min="3848" max="3848" width="11.42578125" style="291"/>
    <col min="3849" max="3849" width="0" style="291" hidden="1" customWidth="1"/>
    <col min="3850" max="4093" width="11.42578125" style="291"/>
    <col min="4094" max="4094" width="11" style="291" customWidth="1"/>
    <col min="4095" max="4095" width="2.28515625" style="291" customWidth="1"/>
    <col min="4096" max="4096" width="3" style="291" bestFit="1" customWidth="1"/>
    <col min="4097" max="4097" width="4.85546875" style="291" customWidth="1"/>
    <col min="4098" max="4098" width="61.7109375" style="291" customWidth="1"/>
    <col min="4099" max="4099" width="5.140625" style="291" customWidth="1"/>
    <col min="4100" max="4100" width="32.7109375" style="291" customWidth="1"/>
    <col min="4101" max="4102" width="29.7109375" style="291" customWidth="1"/>
    <col min="4103" max="4103" width="5.140625" style="291" customWidth="1"/>
    <col min="4104" max="4104" width="11.42578125" style="291"/>
    <col min="4105" max="4105" width="0" style="291" hidden="1" customWidth="1"/>
    <col min="4106" max="4349" width="11.42578125" style="291"/>
    <col min="4350" max="4350" width="11" style="291" customWidth="1"/>
    <col min="4351" max="4351" width="2.28515625" style="291" customWidth="1"/>
    <col min="4352" max="4352" width="3" style="291" bestFit="1" customWidth="1"/>
    <col min="4353" max="4353" width="4.85546875" style="291" customWidth="1"/>
    <col min="4354" max="4354" width="61.7109375" style="291" customWidth="1"/>
    <col min="4355" max="4355" width="5.140625" style="291" customWidth="1"/>
    <col min="4356" max="4356" width="32.7109375" style="291" customWidth="1"/>
    <col min="4357" max="4358" width="29.7109375" style="291" customWidth="1"/>
    <col min="4359" max="4359" width="5.140625" style="291" customWidth="1"/>
    <col min="4360" max="4360" width="11.42578125" style="291"/>
    <col min="4361" max="4361" width="0" style="291" hidden="1" customWidth="1"/>
    <col min="4362" max="4605" width="11.42578125" style="291"/>
    <col min="4606" max="4606" width="11" style="291" customWidth="1"/>
    <col min="4607" max="4607" width="2.28515625" style="291" customWidth="1"/>
    <col min="4608" max="4608" width="3" style="291" bestFit="1" customWidth="1"/>
    <col min="4609" max="4609" width="4.85546875" style="291" customWidth="1"/>
    <col min="4610" max="4610" width="61.7109375" style="291" customWidth="1"/>
    <col min="4611" max="4611" width="5.140625" style="291" customWidth="1"/>
    <col min="4612" max="4612" width="32.7109375" style="291" customWidth="1"/>
    <col min="4613" max="4614" width="29.7109375" style="291" customWidth="1"/>
    <col min="4615" max="4615" width="5.140625" style="291" customWidth="1"/>
    <col min="4616" max="4616" width="11.42578125" style="291"/>
    <col min="4617" max="4617" width="0" style="291" hidden="1" customWidth="1"/>
    <col min="4618" max="4861" width="11.42578125" style="291"/>
    <col min="4862" max="4862" width="11" style="291" customWidth="1"/>
    <col min="4863" max="4863" width="2.28515625" style="291" customWidth="1"/>
    <col min="4864" max="4864" width="3" style="291" bestFit="1" customWidth="1"/>
    <col min="4865" max="4865" width="4.85546875" style="291" customWidth="1"/>
    <col min="4866" max="4866" width="61.7109375" style="291" customWidth="1"/>
    <col min="4867" max="4867" width="5.140625" style="291" customWidth="1"/>
    <col min="4868" max="4868" width="32.7109375" style="291" customWidth="1"/>
    <col min="4869" max="4870" width="29.7109375" style="291" customWidth="1"/>
    <col min="4871" max="4871" width="5.140625" style="291" customWidth="1"/>
    <col min="4872" max="4872" width="11.42578125" style="291"/>
    <col min="4873" max="4873" width="0" style="291" hidden="1" customWidth="1"/>
    <col min="4874" max="5117" width="11.42578125" style="291"/>
    <col min="5118" max="5118" width="11" style="291" customWidth="1"/>
    <col min="5119" max="5119" width="2.28515625" style="291" customWidth="1"/>
    <col min="5120" max="5120" width="3" style="291" bestFit="1" customWidth="1"/>
    <col min="5121" max="5121" width="4.85546875" style="291" customWidth="1"/>
    <col min="5122" max="5122" width="61.7109375" style="291" customWidth="1"/>
    <col min="5123" max="5123" width="5.140625" style="291" customWidth="1"/>
    <col min="5124" max="5124" width="32.7109375" style="291" customWidth="1"/>
    <col min="5125" max="5126" width="29.7109375" style="291" customWidth="1"/>
    <col min="5127" max="5127" width="5.140625" style="291" customWidth="1"/>
    <col min="5128" max="5128" width="11.42578125" style="291"/>
    <col min="5129" max="5129" width="0" style="291" hidden="1" customWidth="1"/>
    <col min="5130" max="5373" width="11.42578125" style="291"/>
    <col min="5374" max="5374" width="11" style="291" customWidth="1"/>
    <col min="5375" max="5375" width="2.28515625" style="291" customWidth="1"/>
    <col min="5376" max="5376" width="3" style="291" bestFit="1" customWidth="1"/>
    <col min="5377" max="5377" width="4.85546875" style="291" customWidth="1"/>
    <col min="5378" max="5378" width="61.7109375" style="291" customWidth="1"/>
    <col min="5379" max="5379" width="5.140625" style="291" customWidth="1"/>
    <col min="5380" max="5380" width="32.7109375" style="291" customWidth="1"/>
    <col min="5381" max="5382" width="29.7109375" style="291" customWidth="1"/>
    <col min="5383" max="5383" width="5.140625" style="291" customWidth="1"/>
    <col min="5384" max="5384" width="11.42578125" style="291"/>
    <col min="5385" max="5385" width="0" style="291" hidden="1" customWidth="1"/>
    <col min="5386" max="5629" width="11.42578125" style="291"/>
    <col min="5630" max="5630" width="11" style="291" customWidth="1"/>
    <col min="5631" max="5631" width="2.28515625" style="291" customWidth="1"/>
    <col min="5632" max="5632" width="3" style="291" bestFit="1" customWidth="1"/>
    <col min="5633" max="5633" width="4.85546875" style="291" customWidth="1"/>
    <col min="5634" max="5634" width="61.7109375" style="291" customWidth="1"/>
    <col min="5635" max="5635" width="5.140625" style="291" customWidth="1"/>
    <col min="5636" max="5636" width="32.7109375" style="291" customWidth="1"/>
    <col min="5637" max="5638" width="29.7109375" style="291" customWidth="1"/>
    <col min="5639" max="5639" width="5.140625" style="291" customWidth="1"/>
    <col min="5640" max="5640" width="11.42578125" style="291"/>
    <col min="5641" max="5641" width="0" style="291" hidden="1" customWidth="1"/>
    <col min="5642" max="5885" width="11.42578125" style="291"/>
    <col min="5886" max="5886" width="11" style="291" customWidth="1"/>
    <col min="5887" max="5887" width="2.28515625" style="291" customWidth="1"/>
    <col min="5888" max="5888" width="3" style="291" bestFit="1" customWidth="1"/>
    <col min="5889" max="5889" width="4.85546875" style="291" customWidth="1"/>
    <col min="5890" max="5890" width="61.7109375" style="291" customWidth="1"/>
    <col min="5891" max="5891" width="5.140625" style="291" customWidth="1"/>
    <col min="5892" max="5892" width="32.7109375" style="291" customWidth="1"/>
    <col min="5893" max="5894" width="29.7109375" style="291" customWidth="1"/>
    <col min="5895" max="5895" width="5.140625" style="291" customWidth="1"/>
    <col min="5896" max="5896" width="11.42578125" style="291"/>
    <col min="5897" max="5897" width="0" style="291" hidden="1" customWidth="1"/>
    <col min="5898" max="6141" width="11.42578125" style="291"/>
    <col min="6142" max="6142" width="11" style="291" customWidth="1"/>
    <col min="6143" max="6143" width="2.28515625" style="291" customWidth="1"/>
    <col min="6144" max="6144" width="3" style="291" bestFit="1" customWidth="1"/>
    <col min="6145" max="6145" width="4.85546875" style="291" customWidth="1"/>
    <col min="6146" max="6146" width="61.7109375" style="291" customWidth="1"/>
    <col min="6147" max="6147" width="5.140625" style="291" customWidth="1"/>
    <col min="6148" max="6148" width="32.7109375" style="291" customWidth="1"/>
    <col min="6149" max="6150" width="29.7109375" style="291" customWidth="1"/>
    <col min="6151" max="6151" width="5.140625" style="291" customWidth="1"/>
    <col min="6152" max="6152" width="11.42578125" style="291"/>
    <col min="6153" max="6153" width="0" style="291" hidden="1" customWidth="1"/>
    <col min="6154" max="6397" width="11.42578125" style="291"/>
    <col min="6398" max="6398" width="11" style="291" customWidth="1"/>
    <col min="6399" max="6399" width="2.28515625" style="291" customWidth="1"/>
    <col min="6400" max="6400" width="3" style="291" bestFit="1" customWidth="1"/>
    <col min="6401" max="6401" width="4.85546875" style="291" customWidth="1"/>
    <col min="6402" max="6402" width="61.7109375" style="291" customWidth="1"/>
    <col min="6403" max="6403" width="5.140625" style="291" customWidth="1"/>
    <col min="6404" max="6404" width="32.7109375" style="291" customWidth="1"/>
    <col min="6405" max="6406" width="29.7109375" style="291" customWidth="1"/>
    <col min="6407" max="6407" width="5.140625" style="291" customWidth="1"/>
    <col min="6408" max="6408" width="11.42578125" style="291"/>
    <col min="6409" max="6409" width="0" style="291" hidden="1" customWidth="1"/>
    <col min="6410" max="6653" width="11.42578125" style="291"/>
    <col min="6654" max="6654" width="11" style="291" customWidth="1"/>
    <col min="6655" max="6655" width="2.28515625" style="291" customWidth="1"/>
    <col min="6656" max="6656" width="3" style="291" bestFit="1" customWidth="1"/>
    <col min="6657" max="6657" width="4.85546875" style="291" customWidth="1"/>
    <col min="6658" max="6658" width="61.7109375" style="291" customWidth="1"/>
    <col min="6659" max="6659" width="5.140625" style="291" customWidth="1"/>
    <col min="6660" max="6660" width="32.7109375" style="291" customWidth="1"/>
    <col min="6661" max="6662" width="29.7109375" style="291" customWidth="1"/>
    <col min="6663" max="6663" width="5.140625" style="291" customWidth="1"/>
    <col min="6664" max="6664" width="11.42578125" style="291"/>
    <col min="6665" max="6665" width="0" style="291" hidden="1" customWidth="1"/>
    <col min="6666" max="6909" width="11.42578125" style="291"/>
    <col min="6910" max="6910" width="11" style="291" customWidth="1"/>
    <col min="6911" max="6911" width="2.28515625" style="291" customWidth="1"/>
    <col min="6912" max="6912" width="3" style="291" bestFit="1" customWidth="1"/>
    <col min="6913" max="6913" width="4.85546875" style="291" customWidth="1"/>
    <col min="6914" max="6914" width="61.7109375" style="291" customWidth="1"/>
    <col min="6915" max="6915" width="5.140625" style="291" customWidth="1"/>
    <col min="6916" max="6916" width="32.7109375" style="291" customWidth="1"/>
    <col min="6917" max="6918" width="29.7109375" style="291" customWidth="1"/>
    <col min="6919" max="6919" width="5.140625" style="291" customWidth="1"/>
    <col min="6920" max="6920" width="11.42578125" style="291"/>
    <col min="6921" max="6921" width="0" style="291" hidden="1" customWidth="1"/>
    <col min="6922" max="7165" width="11.42578125" style="291"/>
    <col min="7166" max="7166" width="11" style="291" customWidth="1"/>
    <col min="7167" max="7167" width="2.28515625" style="291" customWidth="1"/>
    <col min="7168" max="7168" width="3" style="291" bestFit="1" customWidth="1"/>
    <col min="7169" max="7169" width="4.85546875" style="291" customWidth="1"/>
    <col min="7170" max="7170" width="61.7109375" style="291" customWidth="1"/>
    <col min="7171" max="7171" width="5.140625" style="291" customWidth="1"/>
    <col min="7172" max="7172" width="32.7109375" style="291" customWidth="1"/>
    <col min="7173" max="7174" width="29.7109375" style="291" customWidth="1"/>
    <col min="7175" max="7175" width="5.140625" style="291" customWidth="1"/>
    <col min="7176" max="7176" width="11.42578125" style="291"/>
    <col min="7177" max="7177" width="0" style="291" hidden="1" customWidth="1"/>
    <col min="7178" max="7421" width="11.42578125" style="291"/>
    <col min="7422" max="7422" width="11" style="291" customWidth="1"/>
    <col min="7423" max="7423" width="2.28515625" style="291" customWidth="1"/>
    <col min="7424" max="7424" width="3" style="291" bestFit="1" customWidth="1"/>
    <col min="7425" max="7425" width="4.85546875" style="291" customWidth="1"/>
    <col min="7426" max="7426" width="61.7109375" style="291" customWidth="1"/>
    <col min="7427" max="7427" width="5.140625" style="291" customWidth="1"/>
    <col min="7428" max="7428" width="32.7109375" style="291" customWidth="1"/>
    <col min="7429" max="7430" width="29.7109375" style="291" customWidth="1"/>
    <col min="7431" max="7431" width="5.140625" style="291" customWidth="1"/>
    <col min="7432" max="7432" width="11.42578125" style="291"/>
    <col min="7433" max="7433" width="0" style="291" hidden="1" customWidth="1"/>
    <col min="7434" max="7677" width="11.42578125" style="291"/>
    <col min="7678" max="7678" width="11" style="291" customWidth="1"/>
    <col min="7679" max="7679" width="2.28515625" style="291" customWidth="1"/>
    <col min="7680" max="7680" width="3" style="291" bestFit="1" customWidth="1"/>
    <col min="7681" max="7681" width="4.85546875" style="291" customWidth="1"/>
    <col min="7682" max="7682" width="61.7109375" style="291" customWidth="1"/>
    <col min="7683" max="7683" width="5.140625" style="291" customWidth="1"/>
    <col min="7684" max="7684" width="32.7109375" style="291" customWidth="1"/>
    <col min="7685" max="7686" width="29.7109375" style="291" customWidth="1"/>
    <col min="7687" max="7687" width="5.140625" style="291" customWidth="1"/>
    <col min="7688" max="7688" width="11.42578125" style="291"/>
    <col min="7689" max="7689" width="0" style="291" hidden="1" customWidth="1"/>
    <col min="7690" max="7933" width="11.42578125" style="291"/>
    <col min="7934" max="7934" width="11" style="291" customWidth="1"/>
    <col min="7935" max="7935" width="2.28515625" style="291" customWidth="1"/>
    <col min="7936" max="7936" width="3" style="291" bestFit="1" customWidth="1"/>
    <col min="7937" max="7937" width="4.85546875" style="291" customWidth="1"/>
    <col min="7938" max="7938" width="61.7109375" style="291" customWidth="1"/>
    <col min="7939" max="7939" width="5.140625" style="291" customWidth="1"/>
    <col min="7940" max="7940" width="32.7109375" style="291" customWidth="1"/>
    <col min="7941" max="7942" width="29.7109375" style="291" customWidth="1"/>
    <col min="7943" max="7943" width="5.140625" style="291" customWidth="1"/>
    <col min="7944" max="7944" width="11.42578125" style="291"/>
    <col min="7945" max="7945" width="0" style="291" hidden="1" customWidth="1"/>
    <col min="7946" max="8189" width="11.42578125" style="291"/>
    <col min="8190" max="8190" width="11" style="291" customWidth="1"/>
    <col min="8191" max="8191" width="2.28515625" style="291" customWidth="1"/>
    <col min="8192" max="8192" width="3" style="291" bestFit="1" customWidth="1"/>
    <col min="8193" max="8193" width="4.85546875" style="291" customWidth="1"/>
    <col min="8194" max="8194" width="61.7109375" style="291" customWidth="1"/>
    <col min="8195" max="8195" width="5.140625" style="291" customWidth="1"/>
    <col min="8196" max="8196" width="32.7109375" style="291" customWidth="1"/>
    <col min="8197" max="8198" width="29.7109375" style="291" customWidth="1"/>
    <col min="8199" max="8199" width="5.140625" style="291" customWidth="1"/>
    <col min="8200" max="8200" width="11.42578125" style="291"/>
    <col min="8201" max="8201" width="0" style="291" hidden="1" customWidth="1"/>
    <col min="8202" max="8445" width="11.42578125" style="291"/>
    <col min="8446" max="8446" width="11" style="291" customWidth="1"/>
    <col min="8447" max="8447" width="2.28515625" style="291" customWidth="1"/>
    <col min="8448" max="8448" width="3" style="291" bestFit="1" customWidth="1"/>
    <col min="8449" max="8449" width="4.85546875" style="291" customWidth="1"/>
    <col min="8450" max="8450" width="61.7109375" style="291" customWidth="1"/>
    <col min="8451" max="8451" width="5.140625" style="291" customWidth="1"/>
    <col min="8452" max="8452" width="32.7109375" style="291" customWidth="1"/>
    <col min="8453" max="8454" width="29.7109375" style="291" customWidth="1"/>
    <col min="8455" max="8455" width="5.140625" style="291" customWidth="1"/>
    <col min="8456" max="8456" width="11.42578125" style="291"/>
    <col min="8457" max="8457" width="0" style="291" hidden="1" customWidth="1"/>
    <col min="8458" max="8701" width="11.42578125" style="291"/>
    <col min="8702" max="8702" width="11" style="291" customWidth="1"/>
    <col min="8703" max="8703" width="2.28515625" style="291" customWidth="1"/>
    <col min="8704" max="8704" width="3" style="291" bestFit="1" customWidth="1"/>
    <col min="8705" max="8705" width="4.85546875" style="291" customWidth="1"/>
    <col min="8706" max="8706" width="61.7109375" style="291" customWidth="1"/>
    <col min="8707" max="8707" width="5.140625" style="291" customWidth="1"/>
    <col min="8708" max="8708" width="32.7109375" style="291" customWidth="1"/>
    <col min="8709" max="8710" width="29.7109375" style="291" customWidth="1"/>
    <col min="8711" max="8711" width="5.140625" style="291" customWidth="1"/>
    <col min="8712" max="8712" width="11.42578125" style="291"/>
    <col min="8713" max="8713" width="0" style="291" hidden="1" customWidth="1"/>
    <col min="8714" max="8957" width="11.42578125" style="291"/>
    <col min="8958" max="8958" width="11" style="291" customWidth="1"/>
    <col min="8959" max="8959" width="2.28515625" style="291" customWidth="1"/>
    <col min="8960" max="8960" width="3" style="291" bestFit="1" customWidth="1"/>
    <col min="8961" max="8961" width="4.85546875" style="291" customWidth="1"/>
    <col min="8962" max="8962" width="61.7109375" style="291" customWidth="1"/>
    <col min="8963" max="8963" width="5.140625" style="291" customWidth="1"/>
    <col min="8964" max="8964" width="32.7109375" style="291" customWidth="1"/>
    <col min="8965" max="8966" width="29.7109375" style="291" customWidth="1"/>
    <col min="8967" max="8967" width="5.140625" style="291" customWidth="1"/>
    <col min="8968" max="8968" width="11.42578125" style="291"/>
    <col min="8969" max="8969" width="0" style="291" hidden="1" customWidth="1"/>
    <col min="8970" max="9213" width="11.42578125" style="291"/>
    <col min="9214" max="9214" width="11" style="291" customWidth="1"/>
    <col min="9215" max="9215" width="2.28515625" style="291" customWidth="1"/>
    <col min="9216" max="9216" width="3" style="291" bestFit="1" customWidth="1"/>
    <col min="9217" max="9217" width="4.85546875" style="291" customWidth="1"/>
    <col min="9218" max="9218" width="61.7109375" style="291" customWidth="1"/>
    <col min="9219" max="9219" width="5.140625" style="291" customWidth="1"/>
    <col min="9220" max="9220" width="32.7109375" style="291" customWidth="1"/>
    <col min="9221" max="9222" width="29.7109375" style="291" customWidth="1"/>
    <col min="9223" max="9223" width="5.140625" style="291" customWidth="1"/>
    <col min="9224" max="9224" width="11.42578125" style="291"/>
    <col min="9225" max="9225" width="0" style="291" hidden="1" customWidth="1"/>
    <col min="9226" max="9469" width="11.42578125" style="291"/>
    <col min="9470" max="9470" width="11" style="291" customWidth="1"/>
    <col min="9471" max="9471" width="2.28515625" style="291" customWidth="1"/>
    <col min="9472" max="9472" width="3" style="291" bestFit="1" customWidth="1"/>
    <col min="9473" max="9473" width="4.85546875" style="291" customWidth="1"/>
    <col min="9474" max="9474" width="61.7109375" style="291" customWidth="1"/>
    <col min="9475" max="9475" width="5.140625" style="291" customWidth="1"/>
    <col min="9476" max="9476" width="32.7109375" style="291" customWidth="1"/>
    <col min="9477" max="9478" width="29.7109375" style="291" customWidth="1"/>
    <col min="9479" max="9479" width="5.140625" style="291" customWidth="1"/>
    <col min="9480" max="9480" width="11.42578125" style="291"/>
    <col min="9481" max="9481" width="0" style="291" hidden="1" customWidth="1"/>
    <col min="9482" max="9725" width="11.42578125" style="291"/>
    <col min="9726" max="9726" width="11" style="291" customWidth="1"/>
    <col min="9727" max="9727" width="2.28515625" style="291" customWidth="1"/>
    <col min="9728" max="9728" width="3" style="291" bestFit="1" customWidth="1"/>
    <col min="9729" max="9729" width="4.85546875" style="291" customWidth="1"/>
    <col min="9730" max="9730" width="61.7109375" style="291" customWidth="1"/>
    <col min="9731" max="9731" width="5.140625" style="291" customWidth="1"/>
    <col min="9732" max="9732" width="32.7109375" style="291" customWidth="1"/>
    <col min="9733" max="9734" width="29.7109375" style="291" customWidth="1"/>
    <col min="9735" max="9735" width="5.140625" style="291" customWidth="1"/>
    <col min="9736" max="9736" width="11.42578125" style="291"/>
    <col min="9737" max="9737" width="0" style="291" hidden="1" customWidth="1"/>
    <col min="9738" max="9981" width="11.42578125" style="291"/>
    <col min="9982" max="9982" width="11" style="291" customWidth="1"/>
    <col min="9983" max="9983" width="2.28515625" style="291" customWidth="1"/>
    <col min="9984" max="9984" width="3" style="291" bestFit="1" customWidth="1"/>
    <col min="9985" max="9985" width="4.85546875" style="291" customWidth="1"/>
    <col min="9986" max="9986" width="61.7109375" style="291" customWidth="1"/>
    <col min="9987" max="9987" width="5.140625" style="291" customWidth="1"/>
    <col min="9988" max="9988" width="32.7109375" style="291" customWidth="1"/>
    <col min="9989" max="9990" width="29.7109375" style="291" customWidth="1"/>
    <col min="9991" max="9991" width="5.140625" style="291" customWidth="1"/>
    <col min="9992" max="9992" width="11.42578125" style="291"/>
    <col min="9993" max="9993" width="0" style="291" hidden="1" customWidth="1"/>
    <col min="9994" max="10237" width="11.42578125" style="291"/>
    <col min="10238" max="10238" width="11" style="291" customWidth="1"/>
    <col min="10239" max="10239" width="2.28515625" style="291" customWidth="1"/>
    <col min="10240" max="10240" width="3" style="291" bestFit="1" customWidth="1"/>
    <col min="10241" max="10241" width="4.85546875" style="291" customWidth="1"/>
    <col min="10242" max="10242" width="61.7109375" style="291" customWidth="1"/>
    <col min="10243" max="10243" width="5.140625" style="291" customWidth="1"/>
    <col min="10244" max="10244" width="32.7109375" style="291" customWidth="1"/>
    <col min="10245" max="10246" width="29.7109375" style="291" customWidth="1"/>
    <col min="10247" max="10247" width="5.140625" style="291" customWidth="1"/>
    <col min="10248" max="10248" width="11.42578125" style="291"/>
    <col min="10249" max="10249" width="0" style="291" hidden="1" customWidth="1"/>
    <col min="10250" max="10493" width="11.42578125" style="291"/>
    <col min="10494" max="10494" width="11" style="291" customWidth="1"/>
    <col min="10495" max="10495" width="2.28515625" style="291" customWidth="1"/>
    <col min="10496" max="10496" width="3" style="291" bestFit="1" customWidth="1"/>
    <col min="10497" max="10497" width="4.85546875" style="291" customWidth="1"/>
    <col min="10498" max="10498" width="61.7109375" style="291" customWidth="1"/>
    <col min="10499" max="10499" width="5.140625" style="291" customWidth="1"/>
    <col min="10500" max="10500" width="32.7109375" style="291" customWidth="1"/>
    <col min="10501" max="10502" width="29.7109375" style="291" customWidth="1"/>
    <col min="10503" max="10503" width="5.140625" style="291" customWidth="1"/>
    <col min="10504" max="10504" width="11.42578125" style="291"/>
    <col min="10505" max="10505" width="0" style="291" hidden="1" customWidth="1"/>
    <col min="10506" max="10749" width="11.42578125" style="291"/>
    <col min="10750" max="10750" width="11" style="291" customWidth="1"/>
    <col min="10751" max="10751" width="2.28515625" style="291" customWidth="1"/>
    <col min="10752" max="10752" width="3" style="291" bestFit="1" customWidth="1"/>
    <col min="10753" max="10753" width="4.85546875" style="291" customWidth="1"/>
    <col min="10754" max="10754" width="61.7109375" style="291" customWidth="1"/>
    <col min="10755" max="10755" width="5.140625" style="291" customWidth="1"/>
    <col min="10756" max="10756" width="32.7109375" style="291" customWidth="1"/>
    <col min="10757" max="10758" width="29.7109375" style="291" customWidth="1"/>
    <col min="10759" max="10759" width="5.140625" style="291" customWidth="1"/>
    <col min="10760" max="10760" width="11.42578125" style="291"/>
    <col min="10761" max="10761" width="0" style="291" hidden="1" customWidth="1"/>
    <col min="10762" max="11005" width="11.42578125" style="291"/>
    <col min="11006" max="11006" width="11" style="291" customWidth="1"/>
    <col min="11007" max="11007" width="2.28515625" style="291" customWidth="1"/>
    <col min="11008" max="11008" width="3" style="291" bestFit="1" customWidth="1"/>
    <col min="11009" max="11009" width="4.85546875" style="291" customWidth="1"/>
    <col min="11010" max="11010" width="61.7109375" style="291" customWidth="1"/>
    <col min="11011" max="11011" width="5.140625" style="291" customWidth="1"/>
    <col min="11012" max="11012" width="32.7109375" style="291" customWidth="1"/>
    <col min="11013" max="11014" width="29.7109375" style="291" customWidth="1"/>
    <col min="11015" max="11015" width="5.140625" style="291" customWidth="1"/>
    <col min="11016" max="11016" width="11.42578125" style="291"/>
    <col min="11017" max="11017" width="0" style="291" hidden="1" customWidth="1"/>
    <col min="11018" max="11261" width="11.42578125" style="291"/>
    <col min="11262" max="11262" width="11" style="291" customWidth="1"/>
    <col min="11263" max="11263" width="2.28515625" style="291" customWidth="1"/>
    <col min="11264" max="11264" width="3" style="291" bestFit="1" customWidth="1"/>
    <col min="11265" max="11265" width="4.85546875" style="291" customWidth="1"/>
    <col min="11266" max="11266" width="61.7109375" style="291" customWidth="1"/>
    <col min="11267" max="11267" width="5.140625" style="291" customWidth="1"/>
    <col min="11268" max="11268" width="32.7109375" style="291" customWidth="1"/>
    <col min="11269" max="11270" width="29.7109375" style="291" customWidth="1"/>
    <col min="11271" max="11271" width="5.140625" style="291" customWidth="1"/>
    <col min="11272" max="11272" width="11.42578125" style="291"/>
    <col min="11273" max="11273" width="0" style="291" hidden="1" customWidth="1"/>
    <col min="11274" max="11517" width="11.42578125" style="291"/>
    <col min="11518" max="11518" width="11" style="291" customWidth="1"/>
    <col min="11519" max="11519" width="2.28515625" style="291" customWidth="1"/>
    <col min="11520" max="11520" width="3" style="291" bestFit="1" customWidth="1"/>
    <col min="11521" max="11521" width="4.85546875" style="291" customWidth="1"/>
    <col min="11522" max="11522" width="61.7109375" style="291" customWidth="1"/>
    <col min="11523" max="11523" width="5.140625" style="291" customWidth="1"/>
    <col min="11524" max="11524" width="32.7109375" style="291" customWidth="1"/>
    <col min="11525" max="11526" width="29.7109375" style="291" customWidth="1"/>
    <col min="11527" max="11527" width="5.140625" style="291" customWidth="1"/>
    <col min="11528" max="11528" width="11.42578125" style="291"/>
    <col min="11529" max="11529" width="0" style="291" hidden="1" customWidth="1"/>
    <col min="11530" max="11773" width="11.42578125" style="291"/>
    <col min="11774" max="11774" width="11" style="291" customWidth="1"/>
    <col min="11775" max="11775" width="2.28515625" style="291" customWidth="1"/>
    <col min="11776" max="11776" width="3" style="291" bestFit="1" customWidth="1"/>
    <col min="11777" max="11777" width="4.85546875" style="291" customWidth="1"/>
    <col min="11778" max="11778" width="61.7109375" style="291" customWidth="1"/>
    <col min="11779" max="11779" width="5.140625" style="291" customWidth="1"/>
    <col min="11780" max="11780" width="32.7109375" style="291" customWidth="1"/>
    <col min="11781" max="11782" width="29.7109375" style="291" customWidth="1"/>
    <col min="11783" max="11783" width="5.140625" style="291" customWidth="1"/>
    <col min="11784" max="11784" width="11.42578125" style="291"/>
    <col min="11785" max="11785" width="0" style="291" hidden="1" customWidth="1"/>
    <col min="11786" max="12029" width="11.42578125" style="291"/>
    <col min="12030" max="12030" width="11" style="291" customWidth="1"/>
    <col min="12031" max="12031" width="2.28515625" style="291" customWidth="1"/>
    <col min="12032" max="12032" width="3" style="291" bestFit="1" customWidth="1"/>
    <col min="12033" max="12033" width="4.85546875" style="291" customWidth="1"/>
    <col min="12034" max="12034" width="61.7109375" style="291" customWidth="1"/>
    <col min="12035" max="12035" width="5.140625" style="291" customWidth="1"/>
    <col min="12036" max="12036" width="32.7109375" style="291" customWidth="1"/>
    <col min="12037" max="12038" width="29.7109375" style="291" customWidth="1"/>
    <col min="12039" max="12039" width="5.140625" style="291" customWidth="1"/>
    <col min="12040" max="12040" width="11.42578125" style="291"/>
    <col min="12041" max="12041" width="0" style="291" hidden="1" customWidth="1"/>
    <col min="12042" max="12285" width="11.42578125" style="291"/>
    <col min="12286" max="12286" width="11" style="291" customWidth="1"/>
    <col min="12287" max="12287" width="2.28515625" style="291" customWidth="1"/>
    <col min="12288" max="12288" width="3" style="291" bestFit="1" customWidth="1"/>
    <col min="12289" max="12289" width="4.85546875" style="291" customWidth="1"/>
    <col min="12290" max="12290" width="61.7109375" style="291" customWidth="1"/>
    <col min="12291" max="12291" width="5.140625" style="291" customWidth="1"/>
    <col min="12292" max="12292" width="32.7109375" style="291" customWidth="1"/>
    <col min="12293" max="12294" width="29.7109375" style="291" customWidth="1"/>
    <col min="12295" max="12295" width="5.140625" style="291" customWidth="1"/>
    <col min="12296" max="12296" width="11.42578125" style="291"/>
    <col min="12297" max="12297" width="0" style="291" hidden="1" customWidth="1"/>
    <col min="12298" max="12541" width="11.42578125" style="291"/>
    <col min="12542" max="12542" width="11" style="291" customWidth="1"/>
    <col min="12543" max="12543" width="2.28515625" style="291" customWidth="1"/>
    <col min="12544" max="12544" width="3" style="291" bestFit="1" customWidth="1"/>
    <col min="12545" max="12545" width="4.85546875" style="291" customWidth="1"/>
    <col min="12546" max="12546" width="61.7109375" style="291" customWidth="1"/>
    <col min="12547" max="12547" width="5.140625" style="291" customWidth="1"/>
    <col min="12548" max="12548" width="32.7109375" style="291" customWidth="1"/>
    <col min="12549" max="12550" width="29.7109375" style="291" customWidth="1"/>
    <col min="12551" max="12551" width="5.140625" style="291" customWidth="1"/>
    <col min="12552" max="12552" width="11.42578125" style="291"/>
    <col min="12553" max="12553" width="0" style="291" hidden="1" customWidth="1"/>
    <col min="12554" max="12797" width="11.42578125" style="291"/>
    <col min="12798" max="12798" width="11" style="291" customWidth="1"/>
    <col min="12799" max="12799" width="2.28515625" style="291" customWidth="1"/>
    <col min="12800" max="12800" width="3" style="291" bestFit="1" customWidth="1"/>
    <col min="12801" max="12801" width="4.85546875" style="291" customWidth="1"/>
    <col min="12802" max="12802" width="61.7109375" style="291" customWidth="1"/>
    <col min="12803" max="12803" width="5.140625" style="291" customWidth="1"/>
    <col min="12804" max="12804" width="32.7109375" style="291" customWidth="1"/>
    <col min="12805" max="12806" width="29.7109375" style="291" customWidth="1"/>
    <col min="12807" max="12807" width="5.140625" style="291" customWidth="1"/>
    <col min="12808" max="12808" width="11.42578125" style="291"/>
    <col min="12809" max="12809" width="0" style="291" hidden="1" customWidth="1"/>
    <col min="12810" max="13053" width="11.42578125" style="291"/>
    <col min="13054" max="13054" width="11" style="291" customWidth="1"/>
    <col min="13055" max="13055" width="2.28515625" style="291" customWidth="1"/>
    <col min="13056" max="13056" width="3" style="291" bestFit="1" customWidth="1"/>
    <col min="13057" max="13057" width="4.85546875" style="291" customWidth="1"/>
    <col min="13058" max="13058" width="61.7109375" style="291" customWidth="1"/>
    <col min="13059" max="13059" width="5.140625" style="291" customWidth="1"/>
    <col min="13060" max="13060" width="32.7109375" style="291" customWidth="1"/>
    <col min="13061" max="13062" width="29.7109375" style="291" customWidth="1"/>
    <col min="13063" max="13063" width="5.140625" style="291" customWidth="1"/>
    <col min="13064" max="13064" width="11.42578125" style="291"/>
    <col min="13065" max="13065" width="0" style="291" hidden="1" customWidth="1"/>
    <col min="13066" max="13309" width="11.42578125" style="291"/>
    <col min="13310" max="13310" width="11" style="291" customWidth="1"/>
    <col min="13311" max="13311" width="2.28515625" style="291" customWidth="1"/>
    <col min="13312" max="13312" width="3" style="291" bestFit="1" customWidth="1"/>
    <col min="13313" max="13313" width="4.85546875" style="291" customWidth="1"/>
    <col min="13314" max="13314" width="61.7109375" style="291" customWidth="1"/>
    <col min="13315" max="13315" width="5.140625" style="291" customWidth="1"/>
    <col min="13316" max="13316" width="32.7109375" style="291" customWidth="1"/>
    <col min="13317" max="13318" width="29.7109375" style="291" customWidth="1"/>
    <col min="13319" max="13319" width="5.140625" style="291" customWidth="1"/>
    <col min="13320" max="13320" width="11.42578125" style="291"/>
    <col min="13321" max="13321" width="0" style="291" hidden="1" customWidth="1"/>
    <col min="13322" max="13565" width="11.42578125" style="291"/>
    <col min="13566" max="13566" width="11" style="291" customWidth="1"/>
    <col min="13567" max="13567" width="2.28515625" style="291" customWidth="1"/>
    <col min="13568" max="13568" width="3" style="291" bestFit="1" customWidth="1"/>
    <col min="13569" max="13569" width="4.85546875" style="291" customWidth="1"/>
    <col min="13570" max="13570" width="61.7109375" style="291" customWidth="1"/>
    <col min="13571" max="13571" width="5.140625" style="291" customWidth="1"/>
    <col min="13572" max="13572" width="32.7109375" style="291" customWidth="1"/>
    <col min="13573" max="13574" width="29.7109375" style="291" customWidth="1"/>
    <col min="13575" max="13575" width="5.140625" style="291" customWidth="1"/>
    <col min="13576" max="13576" width="11.42578125" style="291"/>
    <col min="13577" max="13577" width="0" style="291" hidden="1" customWidth="1"/>
    <col min="13578" max="13821" width="11.42578125" style="291"/>
    <col min="13822" max="13822" width="11" style="291" customWidth="1"/>
    <col min="13823" max="13823" width="2.28515625" style="291" customWidth="1"/>
    <col min="13824" max="13824" width="3" style="291" bestFit="1" customWidth="1"/>
    <col min="13825" max="13825" width="4.85546875" style="291" customWidth="1"/>
    <col min="13826" max="13826" width="61.7109375" style="291" customWidth="1"/>
    <col min="13827" max="13827" width="5.140625" style="291" customWidth="1"/>
    <col min="13828" max="13828" width="32.7109375" style="291" customWidth="1"/>
    <col min="13829" max="13830" width="29.7109375" style="291" customWidth="1"/>
    <col min="13831" max="13831" width="5.140625" style="291" customWidth="1"/>
    <col min="13832" max="13832" width="11.42578125" style="291"/>
    <col min="13833" max="13833" width="0" style="291" hidden="1" customWidth="1"/>
    <col min="13834" max="14077" width="11.42578125" style="291"/>
    <col min="14078" max="14078" width="11" style="291" customWidth="1"/>
    <col min="14079" max="14079" width="2.28515625" style="291" customWidth="1"/>
    <col min="14080" max="14080" width="3" style="291" bestFit="1" customWidth="1"/>
    <col min="14081" max="14081" width="4.85546875" style="291" customWidth="1"/>
    <col min="14082" max="14082" width="61.7109375" style="291" customWidth="1"/>
    <col min="14083" max="14083" width="5.140625" style="291" customWidth="1"/>
    <col min="14084" max="14084" width="32.7109375" style="291" customWidth="1"/>
    <col min="14085" max="14086" width="29.7109375" style="291" customWidth="1"/>
    <col min="14087" max="14087" width="5.140625" style="291" customWidth="1"/>
    <col min="14088" max="14088" width="11.42578125" style="291"/>
    <col min="14089" max="14089" width="0" style="291" hidden="1" customWidth="1"/>
    <col min="14090" max="14333" width="11.42578125" style="291"/>
    <col min="14334" max="14334" width="11" style="291" customWidth="1"/>
    <col min="14335" max="14335" width="2.28515625" style="291" customWidth="1"/>
    <col min="14336" max="14336" width="3" style="291" bestFit="1" customWidth="1"/>
    <col min="14337" max="14337" width="4.85546875" style="291" customWidth="1"/>
    <col min="14338" max="14338" width="61.7109375" style="291" customWidth="1"/>
    <col min="14339" max="14339" width="5.140625" style="291" customWidth="1"/>
    <col min="14340" max="14340" width="32.7109375" style="291" customWidth="1"/>
    <col min="14341" max="14342" width="29.7109375" style="291" customWidth="1"/>
    <col min="14343" max="14343" width="5.140625" style="291" customWidth="1"/>
    <col min="14344" max="14344" width="11.42578125" style="291"/>
    <col min="14345" max="14345" width="0" style="291" hidden="1" customWidth="1"/>
    <col min="14346" max="14589" width="11.42578125" style="291"/>
    <col min="14590" max="14590" width="11" style="291" customWidth="1"/>
    <col min="14591" max="14591" width="2.28515625" style="291" customWidth="1"/>
    <col min="14592" max="14592" width="3" style="291" bestFit="1" customWidth="1"/>
    <col min="14593" max="14593" width="4.85546875" style="291" customWidth="1"/>
    <col min="14594" max="14594" width="61.7109375" style="291" customWidth="1"/>
    <col min="14595" max="14595" width="5.140625" style="291" customWidth="1"/>
    <col min="14596" max="14596" width="32.7109375" style="291" customWidth="1"/>
    <col min="14597" max="14598" width="29.7109375" style="291" customWidth="1"/>
    <col min="14599" max="14599" width="5.140625" style="291" customWidth="1"/>
    <col min="14600" max="14600" width="11.42578125" style="291"/>
    <col min="14601" max="14601" width="0" style="291" hidden="1" customWidth="1"/>
    <col min="14602" max="14845" width="11.42578125" style="291"/>
    <col min="14846" max="14846" width="11" style="291" customWidth="1"/>
    <col min="14847" max="14847" width="2.28515625" style="291" customWidth="1"/>
    <col min="14848" max="14848" width="3" style="291" bestFit="1" customWidth="1"/>
    <col min="14849" max="14849" width="4.85546875" style="291" customWidth="1"/>
    <col min="14850" max="14850" width="61.7109375" style="291" customWidth="1"/>
    <col min="14851" max="14851" width="5.140625" style="291" customWidth="1"/>
    <col min="14852" max="14852" width="32.7109375" style="291" customWidth="1"/>
    <col min="14853" max="14854" width="29.7109375" style="291" customWidth="1"/>
    <col min="14855" max="14855" width="5.140625" style="291" customWidth="1"/>
    <col min="14856" max="14856" width="11.42578125" style="291"/>
    <col min="14857" max="14857" width="0" style="291" hidden="1" customWidth="1"/>
    <col min="14858" max="15101" width="11.42578125" style="291"/>
    <col min="15102" max="15102" width="11" style="291" customWidth="1"/>
    <col min="15103" max="15103" width="2.28515625" style="291" customWidth="1"/>
    <col min="15104" max="15104" width="3" style="291" bestFit="1" customWidth="1"/>
    <col min="15105" max="15105" width="4.85546875" style="291" customWidth="1"/>
    <col min="15106" max="15106" width="61.7109375" style="291" customWidth="1"/>
    <col min="15107" max="15107" width="5.140625" style="291" customWidth="1"/>
    <col min="15108" max="15108" width="32.7109375" style="291" customWidth="1"/>
    <col min="15109" max="15110" width="29.7109375" style="291" customWidth="1"/>
    <col min="15111" max="15111" width="5.140625" style="291" customWidth="1"/>
    <col min="15112" max="15112" width="11.42578125" style="291"/>
    <col min="15113" max="15113" width="0" style="291" hidden="1" customWidth="1"/>
    <col min="15114" max="15357" width="11.42578125" style="291"/>
    <col min="15358" max="15358" width="11" style="291" customWidth="1"/>
    <col min="15359" max="15359" width="2.28515625" style="291" customWidth="1"/>
    <col min="15360" max="15360" width="3" style="291" bestFit="1" customWidth="1"/>
    <col min="15361" max="15361" width="4.85546875" style="291" customWidth="1"/>
    <col min="15362" max="15362" width="61.7109375" style="291" customWidth="1"/>
    <col min="15363" max="15363" width="5.140625" style="291" customWidth="1"/>
    <col min="15364" max="15364" width="32.7109375" style="291" customWidth="1"/>
    <col min="15365" max="15366" width="29.7109375" style="291" customWidth="1"/>
    <col min="15367" max="15367" width="5.140625" style="291" customWidth="1"/>
    <col min="15368" max="15368" width="11.42578125" style="291"/>
    <col min="15369" max="15369" width="0" style="291" hidden="1" customWidth="1"/>
    <col min="15370" max="15613" width="11.42578125" style="291"/>
    <col min="15614" max="15614" width="11" style="291" customWidth="1"/>
    <col min="15615" max="15615" width="2.28515625" style="291" customWidth="1"/>
    <col min="15616" max="15616" width="3" style="291" bestFit="1" customWidth="1"/>
    <col min="15617" max="15617" width="4.85546875" style="291" customWidth="1"/>
    <col min="15618" max="15618" width="61.7109375" style="291" customWidth="1"/>
    <col min="15619" max="15619" width="5.140625" style="291" customWidth="1"/>
    <col min="15620" max="15620" width="32.7109375" style="291" customWidth="1"/>
    <col min="15621" max="15622" width="29.7109375" style="291" customWidth="1"/>
    <col min="15623" max="15623" width="5.140625" style="291" customWidth="1"/>
    <col min="15624" max="15624" width="11.42578125" style="291"/>
    <col min="15625" max="15625" width="0" style="291" hidden="1" customWidth="1"/>
    <col min="15626" max="15869" width="11.42578125" style="291"/>
    <col min="15870" max="15870" width="11" style="291" customWidth="1"/>
    <col min="15871" max="15871" width="2.28515625" style="291" customWidth="1"/>
    <col min="15872" max="15872" width="3" style="291" bestFit="1" customWidth="1"/>
    <col min="15873" max="15873" width="4.85546875" style="291" customWidth="1"/>
    <col min="15874" max="15874" width="61.7109375" style="291" customWidth="1"/>
    <col min="15875" max="15875" width="5.140625" style="291" customWidth="1"/>
    <col min="15876" max="15876" width="32.7109375" style="291" customWidth="1"/>
    <col min="15877" max="15878" width="29.7109375" style="291" customWidth="1"/>
    <col min="15879" max="15879" width="5.140625" style="291" customWidth="1"/>
    <col min="15880" max="15880" width="11.42578125" style="291"/>
    <col min="15881" max="15881" width="0" style="291" hidden="1" customWidth="1"/>
    <col min="15882" max="16125" width="11.42578125" style="291"/>
    <col min="16126" max="16126" width="11" style="291" customWidth="1"/>
    <col min="16127" max="16127" width="2.28515625" style="291" customWidth="1"/>
    <col min="16128" max="16128" width="3" style="291" bestFit="1" customWidth="1"/>
    <col min="16129" max="16129" width="4.85546875" style="291" customWidth="1"/>
    <col min="16130" max="16130" width="61.7109375" style="291" customWidth="1"/>
    <col min="16131" max="16131" width="5.140625" style="291" customWidth="1"/>
    <col min="16132" max="16132" width="32.7109375" style="291" customWidth="1"/>
    <col min="16133" max="16134" width="29.7109375" style="291" customWidth="1"/>
    <col min="16135" max="16135" width="5.140625" style="291" customWidth="1"/>
    <col min="16136" max="16136" width="11.42578125" style="291"/>
    <col min="16137" max="16137" width="0" style="291" hidden="1" customWidth="1"/>
    <col min="16138" max="16384" width="11.42578125" style="291"/>
  </cols>
  <sheetData>
    <row r="1" spans="1:9" ht="41.25" customHeight="1" x14ac:dyDescent="0.2">
      <c r="A1" s="284" t="s">
        <v>0</v>
      </c>
      <c r="B1" s="285"/>
      <c r="C1" s="286" t="s">
        <v>1</v>
      </c>
      <c r="D1" s="287"/>
      <c r="E1" s="284" t="s">
        <v>2</v>
      </c>
      <c r="F1" s="284" t="s">
        <v>3</v>
      </c>
      <c r="G1" s="288" t="s">
        <v>4</v>
      </c>
      <c r="H1" s="289" t="s">
        <v>5</v>
      </c>
    </row>
    <row r="2" spans="1:9" ht="24" customHeight="1" x14ac:dyDescent="0.2">
      <c r="A2" s="292"/>
      <c r="B2" s="293"/>
      <c r="C2" s="294"/>
      <c r="D2" s="295"/>
      <c r="E2" s="296" t="s">
        <v>297</v>
      </c>
      <c r="F2" s="297"/>
      <c r="G2" s="297"/>
      <c r="H2" s="298"/>
    </row>
    <row r="3" spans="1:9" ht="38.25" x14ac:dyDescent="0.2">
      <c r="A3" s="299" t="s">
        <v>286</v>
      </c>
      <c r="B3" s="300" t="s">
        <v>7</v>
      </c>
      <c r="C3" s="301">
        <v>1</v>
      </c>
      <c r="D3" s="302">
        <v>1</v>
      </c>
      <c r="E3" s="303" t="s">
        <v>287</v>
      </c>
      <c r="F3" s="106"/>
      <c r="G3" s="1"/>
      <c r="H3" s="107"/>
      <c r="I3" s="290" t="str">
        <f>B3&amp;C3&amp;D3</f>
        <v>A11</v>
      </c>
    </row>
    <row r="4" spans="1:9" ht="38.25" x14ac:dyDescent="0.2">
      <c r="A4" s="299" t="s">
        <v>286</v>
      </c>
      <c r="B4" s="300" t="s">
        <v>7</v>
      </c>
      <c r="C4" s="301">
        <v>1</v>
      </c>
      <c r="D4" s="302">
        <v>2</v>
      </c>
      <c r="E4" s="303" t="s">
        <v>292</v>
      </c>
      <c r="F4" s="106"/>
      <c r="G4" s="1"/>
      <c r="H4" s="107"/>
      <c r="I4" s="290" t="str">
        <f>B4&amp;C4&amp;D4</f>
        <v>A12</v>
      </c>
    </row>
    <row r="5" spans="1:9" ht="38.25" x14ac:dyDescent="0.2">
      <c r="A5" s="299" t="s">
        <v>289</v>
      </c>
      <c r="B5" s="300" t="s">
        <v>7</v>
      </c>
      <c r="C5" s="301">
        <v>1</v>
      </c>
      <c r="D5" s="302">
        <v>3</v>
      </c>
      <c r="E5" s="303" t="s">
        <v>290</v>
      </c>
      <c r="F5" s="106"/>
      <c r="G5" s="1"/>
      <c r="H5" s="107"/>
      <c r="I5" s="290" t="str">
        <f t="shared" ref="I5:I68" si="0">B5&amp;C5&amp;D5</f>
        <v>A13</v>
      </c>
    </row>
    <row r="6" spans="1:9" ht="38.25" x14ac:dyDescent="0.2">
      <c r="A6" s="299" t="s">
        <v>321</v>
      </c>
      <c r="B6" s="300" t="s">
        <v>7</v>
      </c>
      <c r="C6" s="301">
        <v>1</v>
      </c>
      <c r="D6" s="302">
        <v>4</v>
      </c>
      <c r="E6" s="303" t="s">
        <v>320</v>
      </c>
      <c r="F6" s="106"/>
      <c r="G6" s="1"/>
      <c r="H6" s="107"/>
      <c r="I6" s="290" t="str">
        <f t="shared" si="0"/>
        <v>A14</v>
      </c>
    </row>
    <row r="7" spans="1:9" ht="24" customHeight="1" x14ac:dyDescent="0.2">
      <c r="A7" s="292"/>
      <c r="B7" s="293"/>
      <c r="C7" s="294"/>
      <c r="D7" s="295"/>
      <c r="E7" s="304" t="s">
        <v>298</v>
      </c>
      <c r="F7" s="305"/>
      <c r="G7" s="306"/>
      <c r="H7" s="307"/>
      <c r="I7" s="290" t="str">
        <f t="shared" si="0"/>
        <v/>
      </c>
    </row>
    <row r="8" spans="1:9" ht="63.75" x14ac:dyDescent="0.2">
      <c r="A8" s="299" t="s">
        <v>27</v>
      </c>
      <c r="B8" s="308" t="s">
        <v>22</v>
      </c>
      <c r="C8" s="301">
        <v>1</v>
      </c>
      <c r="D8" s="302">
        <v>1</v>
      </c>
      <c r="E8" s="309" t="s">
        <v>293</v>
      </c>
      <c r="F8" s="106"/>
      <c r="G8" s="1"/>
      <c r="H8" s="107"/>
      <c r="I8" s="290" t="str">
        <f t="shared" si="0"/>
        <v>B11</v>
      </c>
    </row>
    <row r="9" spans="1:9" ht="72" customHeight="1" x14ac:dyDescent="0.2">
      <c r="A9" s="299" t="s">
        <v>27</v>
      </c>
      <c r="B9" s="308" t="s">
        <v>22</v>
      </c>
      <c r="C9" s="301">
        <v>1</v>
      </c>
      <c r="D9" s="302">
        <v>2</v>
      </c>
      <c r="E9" s="303" t="s">
        <v>294</v>
      </c>
      <c r="F9" s="106"/>
      <c r="G9" s="1"/>
      <c r="H9" s="107"/>
      <c r="I9" s="290" t="str">
        <f t="shared" si="0"/>
        <v>B12</v>
      </c>
    </row>
    <row r="10" spans="1:9" ht="34.5" customHeight="1" x14ac:dyDescent="0.2">
      <c r="A10" s="299" t="s">
        <v>28</v>
      </c>
      <c r="B10" s="308" t="s">
        <v>22</v>
      </c>
      <c r="C10" s="301">
        <v>1</v>
      </c>
      <c r="D10" s="302">
        <v>3</v>
      </c>
      <c r="E10" s="310" t="s">
        <v>295</v>
      </c>
      <c r="F10" s="106"/>
      <c r="G10" s="1"/>
      <c r="H10" s="107"/>
      <c r="I10" s="290" t="str">
        <f t="shared" si="0"/>
        <v>B13</v>
      </c>
    </row>
    <row r="11" spans="1:9" ht="59.25" customHeight="1" x14ac:dyDescent="0.2">
      <c r="A11" s="299" t="s">
        <v>29</v>
      </c>
      <c r="B11" s="308" t="s">
        <v>22</v>
      </c>
      <c r="C11" s="301">
        <v>1</v>
      </c>
      <c r="D11" s="302">
        <v>4</v>
      </c>
      <c r="E11" s="310" t="s">
        <v>296</v>
      </c>
      <c r="F11" s="106"/>
      <c r="G11" s="1"/>
      <c r="H11" s="107"/>
      <c r="I11" s="290" t="str">
        <f t="shared" si="0"/>
        <v>B14</v>
      </c>
    </row>
    <row r="12" spans="1:9" ht="83.25" customHeight="1" x14ac:dyDescent="0.2">
      <c r="A12" s="311" t="s">
        <v>30</v>
      </c>
      <c r="B12" s="312" t="s">
        <v>22</v>
      </c>
      <c r="C12" s="313">
        <v>1</v>
      </c>
      <c r="D12" s="314">
        <v>5</v>
      </c>
      <c r="E12" s="309" t="s">
        <v>322</v>
      </c>
      <c r="F12" s="106"/>
      <c r="G12" s="1"/>
      <c r="H12" s="107"/>
      <c r="I12" s="290" t="str">
        <f t="shared" si="0"/>
        <v>B15</v>
      </c>
    </row>
    <row r="13" spans="1:9" ht="30.75" customHeight="1" x14ac:dyDescent="0.2">
      <c r="A13" s="299" t="s">
        <v>289</v>
      </c>
      <c r="B13" s="308" t="s">
        <v>22</v>
      </c>
      <c r="C13" s="301">
        <v>1</v>
      </c>
      <c r="D13" s="302">
        <v>6</v>
      </c>
      <c r="E13" s="315" t="s">
        <v>323</v>
      </c>
      <c r="F13" s="106"/>
      <c r="G13" s="1"/>
      <c r="H13" s="107"/>
      <c r="I13" s="290" t="str">
        <f t="shared" si="0"/>
        <v>B16</v>
      </c>
    </row>
    <row r="14" spans="1:9" ht="24" customHeight="1" x14ac:dyDescent="0.2">
      <c r="A14" s="292"/>
      <c r="B14" s="293"/>
      <c r="C14" s="294"/>
      <c r="D14" s="295"/>
      <c r="E14" s="304" t="s">
        <v>299</v>
      </c>
      <c r="F14" s="307"/>
      <c r="G14" s="307"/>
      <c r="H14" s="307"/>
      <c r="I14" s="290" t="str">
        <f t="shared" si="0"/>
        <v/>
      </c>
    </row>
    <row r="15" spans="1:9" ht="38.25" x14ac:dyDescent="0.2">
      <c r="A15" s="299" t="s">
        <v>9</v>
      </c>
      <c r="B15" s="300" t="s">
        <v>6</v>
      </c>
      <c r="C15" s="301">
        <v>1</v>
      </c>
      <c r="D15" s="302">
        <v>1</v>
      </c>
      <c r="E15" s="303" t="s">
        <v>10</v>
      </c>
      <c r="F15" s="106"/>
      <c r="G15" s="1"/>
      <c r="H15" s="107"/>
      <c r="I15" s="290" t="str">
        <f t="shared" si="0"/>
        <v>C11</v>
      </c>
    </row>
    <row r="16" spans="1:9" ht="39" customHeight="1" x14ac:dyDescent="0.2">
      <c r="A16" s="299" t="s">
        <v>11</v>
      </c>
      <c r="B16" s="300" t="s">
        <v>6</v>
      </c>
      <c r="C16" s="301">
        <v>1</v>
      </c>
      <c r="D16" s="302">
        <v>2</v>
      </c>
      <c r="E16" s="309" t="s">
        <v>12</v>
      </c>
      <c r="F16" s="106"/>
      <c r="G16" s="1"/>
      <c r="H16" s="107"/>
      <c r="I16" s="290" t="str">
        <f t="shared" si="0"/>
        <v>C12</v>
      </c>
    </row>
    <row r="17" spans="1:9" ht="45" customHeight="1" x14ac:dyDescent="0.2">
      <c r="A17" s="299" t="s">
        <v>13</v>
      </c>
      <c r="B17" s="300" t="s">
        <v>6</v>
      </c>
      <c r="C17" s="301">
        <v>1</v>
      </c>
      <c r="D17" s="302">
        <v>3</v>
      </c>
      <c r="E17" s="303" t="s">
        <v>14</v>
      </c>
      <c r="F17" s="106"/>
      <c r="G17" s="1"/>
      <c r="H17" s="107"/>
      <c r="I17" s="290" t="str">
        <f t="shared" si="0"/>
        <v>C13</v>
      </c>
    </row>
    <row r="18" spans="1:9" ht="34.5" customHeight="1" x14ac:dyDescent="0.2">
      <c r="A18" s="299" t="s">
        <v>15</v>
      </c>
      <c r="B18" s="300" t="s">
        <v>6</v>
      </c>
      <c r="C18" s="301">
        <v>1</v>
      </c>
      <c r="D18" s="302">
        <v>4</v>
      </c>
      <c r="E18" s="303" t="s">
        <v>16</v>
      </c>
      <c r="F18" s="106"/>
      <c r="G18" s="1"/>
      <c r="H18" s="107"/>
      <c r="I18" s="290" t="str">
        <f t="shared" si="0"/>
        <v>C14</v>
      </c>
    </row>
    <row r="19" spans="1:9" ht="34.5" customHeight="1" x14ac:dyDescent="0.2">
      <c r="A19" s="299" t="s">
        <v>15</v>
      </c>
      <c r="B19" s="300" t="s">
        <v>6</v>
      </c>
      <c r="C19" s="301">
        <v>1</v>
      </c>
      <c r="D19" s="302">
        <v>5</v>
      </c>
      <c r="E19" s="303" t="s">
        <v>17</v>
      </c>
      <c r="F19" s="106"/>
      <c r="G19" s="1"/>
      <c r="H19" s="107"/>
      <c r="I19" s="290" t="str">
        <f t="shared" si="0"/>
        <v>C15</v>
      </c>
    </row>
    <row r="20" spans="1:9" ht="45" customHeight="1" x14ac:dyDescent="0.2">
      <c r="A20" s="299" t="s">
        <v>19</v>
      </c>
      <c r="B20" s="300" t="s">
        <v>6</v>
      </c>
      <c r="C20" s="301">
        <v>1</v>
      </c>
      <c r="D20" s="302">
        <v>6</v>
      </c>
      <c r="E20" s="303" t="s">
        <v>318</v>
      </c>
      <c r="F20" s="106"/>
      <c r="G20" s="1"/>
      <c r="H20" s="107"/>
      <c r="I20" s="290" t="str">
        <f t="shared" si="0"/>
        <v>C16</v>
      </c>
    </row>
    <row r="21" spans="1:9" ht="24" customHeight="1" x14ac:dyDescent="0.2">
      <c r="A21" s="292"/>
      <c r="B21" s="293"/>
      <c r="C21" s="294"/>
      <c r="D21" s="295"/>
      <c r="E21" s="304" t="s">
        <v>300</v>
      </c>
      <c r="F21" s="307"/>
      <c r="G21" s="307"/>
      <c r="H21" s="307"/>
      <c r="I21" s="290" t="str">
        <f t="shared" si="0"/>
        <v/>
      </c>
    </row>
    <row r="22" spans="1:9" ht="63.75" x14ac:dyDescent="0.2">
      <c r="A22" s="299" t="s">
        <v>21</v>
      </c>
      <c r="B22" s="300" t="s">
        <v>70</v>
      </c>
      <c r="C22" s="316">
        <v>1</v>
      </c>
      <c r="D22" s="302">
        <v>1</v>
      </c>
      <c r="E22" s="303" t="s">
        <v>288</v>
      </c>
      <c r="F22" s="106"/>
      <c r="G22" s="1"/>
      <c r="H22" s="107" t="s">
        <v>23</v>
      </c>
      <c r="I22" s="290" t="str">
        <f t="shared" si="0"/>
        <v>D11</v>
      </c>
    </row>
    <row r="23" spans="1:9" ht="76.5" customHeight="1" x14ac:dyDescent="0.2">
      <c r="A23" s="299" t="s">
        <v>24</v>
      </c>
      <c r="B23" s="300" t="s">
        <v>70</v>
      </c>
      <c r="C23" s="316">
        <v>1</v>
      </c>
      <c r="D23" s="302">
        <v>2</v>
      </c>
      <c r="E23" s="303" t="s">
        <v>291</v>
      </c>
      <c r="F23" s="106"/>
      <c r="G23" s="1"/>
      <c r="H23" s="107"/>
      <c r="I23" s="290" t="str">
        <f t="shared" si="0"/>
        <v>D12</v>
      </c>
    </row>
    <row r="24" spans="1:9" ht="46.5" customHeight="1" x14ac:dyDescent="0.2">
      <c r="A24" s="299" t="s">
        <v>25</v>
      </c>
      <c r="B24" s="300" t="s">
        <v>70</v>
      </c>
      <c r="C24" s="316">
        <v>1</v>
      </c>
      <c r="D24" s="302">
        <v>3</v>
      </c>
      <c r="E24" s="303" t="s">
        <v>26</v>
      </c>
      <c r="F24" s="106"/>
      <c r="G24" s="1"/>
      <c r="H24" s="107"/>
      <c r="I24" s="290" t="str">
        <f t="shared" si="0"/>
        <v>D13</v>
      </c>
    </row>
    <row r="25" spans="1:9" ht="20.100000000000001" customHeight="1" x14ac:dyDescent="0.2">
      <c r="A25" s="317"/>
      <c r="B25" s="318"/>
      <c r="C25" s="319"/>
      <c r="D25" s="320"/>
      <c r="E25" s="321" t="s">
        <v>301</v>
      </c>
      <c r="F25" s="322"/>
      <c r="G25" s="323"/>
      <c r="H25" s="322"/>
      <c r="I25" s="290" t="str">
        <f t="shared" si="0"/>
        <v/>
      </c>
    </row>
    <row r="26" spans="1:9" s="332" customFormat="1" ht="33.75" customHeight="1" x14ac:dyDescent="0.2">
      <c r="A26" s="324"/>
      <c r="B26" s="325"/>
      <c r="C26" s="326"/>
      <c r="D26" s="327"/>
      <c r="E26" s="328" t="s">
        <v>32</v>
      </c>
      <c r="F26" s="329"/>
      <c r="G26" s="330"/>
      <c r="H26" s="331"/>
      <c r="I26" s="290" t="str">
        <f t="shared" si="0"/>
        <v/>
      </c>
    </row>
    <row r="27" spans="1:9" ht="22.5" customHeight="1" x14ac:dyDescent="0.2">
      <c r="A27" s="333" t="s">
        <v>31</v>
      </c>
      <c r="B27" s="334" t="s">
        <v>94</v>
      </c>
      <c r="C27" s="335">
        <v>1</v>
      </c>
      <c r="D27" s="336">
        <v>1</v>
      </c>
      <c r="E27" s="337" t="s">
        <v>33</v>
      </c>
      <c r="F27" s="106"/>
      <c r="G27" s="1"/>
      <c r="H27" s="107"/>
      <c r="I27" s="290" t="str">
        <f t="shared" si="0"/>
        <v>E11</v>
      </c>
    </row>
    <row r="28" spans="1:9" ht="23.25" customHeight="1" x14ac:dyDescent="0.2">
      <c r="A28" s="333" t="s">
        <v>31</v>
      </c>
      <c r="B28" s="334" t="s">
        <v>94</v>
      </c>
      <c r="C28" s="335">
        <v>1</v>
      </c>
      <c r="D28" s="336">
        <v>2</v>
      </c>
      <c r="E28" s="337" t="s">
        <v>34</v>
      </c>
      <c r="F28" s="106"/>
      <c r="G28" s="1"/>
      <c r="H28" s="107"/>
      <c r="I28" s="290" t="str">
        <f t="shared" si="0"/>
        <v>E12</v>
      </c>
    </row>
    <row r="29" spans="1:9" ht="15" customHeight="1" x14ac:dyDescent="0.2">
      <c r="A29" s="333" t="s">
        <v>31</v>
      </c>
      <c r="B29" s="334" t="s">
        <v>94</v>
      </c>
      <c r="C29" s="335">
        <v>1</v>
      </c>
      <c r="D29" s="336">
        <v>3</v>
      </c>
      <c r="E29" s="337" t="s">
        <v>35</v>
      </c>
      <c r="F29" s="106"/>
      <c r="G29" s="1"/>
      <c r="H29" s="107"/>
      <c r="I29" s="290" t="str">
        <f t="shared" si="0"/>
        <v>E13</v>
      </c>
    </row>
    <row r="30" spans="1:9" ht="15" customHeight="1" x14ac:dyDescent="0.2">
      <c r="A30" s="333" t="s">
        <v>31</v>
      </c>
      <c r="B30" s="334" t="s">
        <v>94</v>
      </c>
      <c r="C30" s="335">
        <v>1</v>
      </c>
      <c r="D30" s="336">
        <v>4</v>
      </c>
      <c r="E30" s="337" t="s">
        <v>36</v>
      </c>
      <c r="F30" s="106"/>
      <c r="G30" s="1"/>
      <c r="H30" s="107"/>
      <c r="I30" s="290" t="str">
        <f t="shared" si="0"/>
        <v>E14</v>
      </c>
    </row>
    <row r="31" spans="1:9" ht="15" customHeight="1" x14ac:dyDescent="0.2">
      <c r="A31" s="333" t="s">
        <v>31</v>
      </c>
      <c r="B31" s="334" t="s">
        <v>94</v>
      </c>
      <c r="C31" s="335">
        <v>1</v>
      </c>
      <c r="D31" s="336">
        <v>5</v>
      </c>
      <c r="E31" s="337" t="s">
        <v>37</v>
      </c>
      <c r="F31" s="106"/>
      <c r="G31" s="1"/>
      <c r="H31" s="107"/>
      <c r="I31" s="290" t="str">
        <f t="shared" si="0"/>
        <v>E15</v>
      </c>
    </row>
    <row r="32" spans="1:9" ht="15" customHeight="1" x14ac:dyDescent="0.2">
      <c r="A32" s="333" t="s">
        <v>31</v>
      </c>
      <c r="B32" s="334" t="s">
        <v>94</v>
      </c>
      <c r="C32" s="335">
        <v>1</v>
      </c>
      <c r="D32" s="336">
        <v>6</v>
      </c>
      <c r="E32" s="337" t="s">
        <v>38</v>
      </c>
      <c r="F32" s="106"/>
      <c r="G32" s="1"/>
      <c r="H32" s="107"/>
      <c r="I32" s="290" t="str">
        <f t="shared" si="0"/>
        <v>E16</v>
      </c>
    </row>
    <row r="33" spans="1:9" ht="15" customHeight="1" x14ac:dyDescent="0.2">
      <c r="A33" s="333" t="s">
        <v>31</v>
      </c>
      <c r="B33" s="334" t="s">
        <v>94</v>
      </c>
      <c r="C33" s="335">
        <v>1</v>
      </c>
      <c r="D33" s="336">
        <v>7</v>
      </c>
      <c r="E33" s="337" t="s">
        <v>39</v>
      </c>
      <c r="F33" s="106"/>
      <c r="G33" s="1"/>
      <c r="H33" s="107"/>
      <c r="I33" s="290" t="str">
        <f t="shared" si="0"/>
        <v>E17</v>
      </c>
    </row>
    <row r="34" spans="1:9" ht="15" customHeight="1" x14ac:dyDescent="0.2">
      <c r="A34" s="333" t="s">
        <v>31</v>
      </c>
      <c r="B34" s="334" t="s">
        <v>94</v>
      </c>
      <c r="C34" s="335">
        <v>1</v>
      </c>
      <c r="D34" s="336">
        <v>8</v>
      </c>
      <c r="E34" s="337" t="s">
        <v>40</v>
      </c>
      <c r="F34" s="106"/>
      <c r="G34" s="1"/>
      <c r="H34" s="107"/>
      <c r="I34" s="290" t="str">
        <f t="shared" si="0"/>
        <v>E18</v>
      </c>
    </row>
    <row r="35" spans="1:9" ht="15" customHeight="1" x14ac:dyDescent="0.2">
      <c r="A35" s="333" t="s">
        <v>31</v>
      </c>
      <c r="B35" s="334" t="s">
        <v>94</v>
      </c>
      <c r="C35" s="335">
        <v>1</v>
      </c>
      <c r="D35" s="336">
        <v>9</v>
      </c>
      <c r="E35" s="337" t="s">
        <v>41</v>
      </c>
      <c r="F35" s="106"/>
      <c r="G35" s="1"/>
      <c r="H35" s="107"/>
      <c r="I35" s="290" t="str">
        <f t="shared" si="0"/>
        <v>E19</v>
      </c>
    </row>
    <row r="36" spans="1:9" ht="15" customHeight="1" x14ac:dyDescent="0.2">
      <c r="A36" s="333" t="s">
        <v>31</v>
      </c>
      <c r="B36" s="334" t="s">
        <v>94</v>
      </c>
      <c r="C36" s="335">
        <v>2</v>
      </c>
      <c r="D36" s="336">
        <v>1</v>
      </c>
      <c r="E36" s="337" t="s">
        <v>42</v>
      </c>
      <c r="F36" s="106"/>
      <c r="G36" s="1"/>
      <c r="H36" s="107"/>
      <c r="I36" s="290" t="str">
        <f t="shared" si="0"/>
        <v>E21</v>
      </c>
    </row>
    <row r="37" spans="1:9" ht="15" customHeight="1" x14ac:dyDescent="0.2">
      <c r="A37" s="333" t="s">
        <v>31</v>
      </c>
      <c r="B37" s="334" t="s">
        <v>94</v>
      </c>
      <c r="C37" s="335">
        <v>2</v>
      </c>
      <c r="D37" s="336">
        <v>2</v>
      </c>
      <c r="E37" s="337" t="s">
        <v>43</v>
      </c>
      <c r="F37" s="106"/>
      <c r="G37" s="1"/>
      <c r="H37" s="107"/>
      <c r="I37" s="290" t="str">
        <f t="shared" si="0"/>
        <v>E22</v>
      </c>
    </row>
    <row r="38" spans="1:9" ht="15" customHeight="1" x14ac:dyDescent="0.2">
      <c r="A38" s="333" t="s">
        <v>31</v>
      </c>
      <c r="B38" s="334" t="s">
        <v>94</v>
      </c>
      <c r="C38" s="335">
        <v>2</v>
      </c>
      <c r="D38" s="336">
        <v>3</v>
      </c>
      <c r="E38" s="337" t="s">
        <v>44</v>
      </c>
      <c r="F38" s="106"/>
      <c r="G38" s="1"/>
      <c r="H38" s="107"/>
      <c r="I38" s="290" t="str">
        <f t="shared" si="0"/>
        <v>E23</v>
      </c>
    </row>
    <row r="39" spans="1:9" ht="15" customHeight="1" x14ac:dyDescent="0.2">
      <c r="A39" s="333" t="s">
        <v>31</v>
      </c>
      <c r="B39" s="334" t="s">
        <v>94</v>
      </c>
      <c r="C39" s="335">
        <v>2</v>
      </c>
      <c r="D39" s="336">
        <v>4</v>
      </c>
      <c r="E39" s="337" t="s">
        <v>45</v>
      </c>
      <c r="F39" s="106"/>
      <c r="G39" s="1"/>
      <c r="H39" s="107"/>
      <c r="I39" s="290" t="str">
        <f t="shared" si="0"/>
        <v>E24</v>
      </c>
    </row>
    <row r="40" spans="1:9" ht="63.75" x14ac:dyDescent="0.2">
      <c r="A40" s="333" t="s">
        <v>31</v>
      </c>
      <c r="B40" s="334" t="s">
        <v>94</v>
      </c>
      <c r="C40" s="335">
        <v>2</v>
      </c>
      <c r="D40" s="336">
        <v>5</v>
      </c>
      <c r="E40" s="303" t="s">
        <v>319</v>
      </c>
      <c r="F40" s="106"/>
      <c r="G40" s="1"/>
      <c r="H40" s="107"/>
      <c r="I40" s="290" t="str">
        <f t="shared" si="0"/>
        <v>E25</v>
      </c>
    </row>
    <row r="41" spans="1:9" ht="20.100000000000001" customHeight="1" x14ac:dyDescent="0.2">
      <c r="A41" s="317"/>
      <c r="B41" s="318"/>
      <c r="C41" s="319"/>
      <c r="D41" s="320"/>
      <c r="E41" s="321" t="s">
        <v>302</v>
      </c>
      <c r="F41" s="322"/>
      <c r="G41" s="338"/>
      <c r="H41" s="322"/>
      <c r="I41" s="290" t="str">
        <f t="shared" si="0"/>
        <v/>
      </c>
    </row>
    <row r="42" spans="1:9" ht="20.100000000000001" customHeight="1" x14ac:dyDescent="0.2">
      <c r="A42" s="339"/>
      <c r="B42" s="340"/>
      <c r="C42" s="341"/>
      <c r="D42" s="342"/>
      <c r="E42" s="343" t="s">
        <v>46</v>
      </c>
      <c r="F42" s="344"/>
      <c r="G42" s="345"/>
      <c r="H42" s="346"/>
      <c r="I42" s="290" t="str">
        <f t="shared" si="0"/>
        <v/>
      </c>
    </row>
    <row r="43" spans="1:9" ht="33" customHeight="1" x14ac:dyDescent="0.2">
      <c r="A43" s="333" t="s">
        <v>31</v>
      </c>
      <c r="B43" s="308" t="s">
        <v>303</v>
      </c>
      <c r="C43" s="347">
        <v>1</v>
      </c>
      <c r="D43" s="348">
        <v>1</v>
      </c>
      <c r="E43" s="303" t="s">
        <v>47</v>
      </c>
      <c r="F43" s="108"/>
      <c r="G43" s="1"/>
      <c r="H43" s="109"/>
      <c r="I43" s="290" t="str">
        <f t="shared" si="0"/>
        <v>F11</v>
      </c>
    </row>
    <row r="44" spans="1:9" ht="38.25" x14ac:dyDescent="0.2">
      <c r="A44" s="299" t="s">
        <v>48</v>
      </c>
      <c r="B44" s="308" t="s">
        <v>303</v>
      </c>
      <c r="C44" s="347">
        <v>1</v>
      </c>
      <c r="D44" s="348">
        <v>2</v>
      </c>
      <c r="E44" s="303" t="s">
        <v>49</v>
      </c>
      <c r="F44" s="108"/>
      <c r="G44" s="1"/>
      <c r="H44" s="109"/>
      <c r="I44" s="290" t="str">
        <f t="shared" si="0"/>
        <v>F12</v>
      </c>
    </row>
    <row r="45" spans="1:9" ht="20.100000000000001" customHeight="1" x14ac:dyDescent="0.2">
      <c r="A45" s="339"/>
      <c r="B45" s="340"/>
      <c r="C45" s="341"/>
      <c r="D45" s="342"/>
      <c r="E45" s="343" t="s">
        <v>50</v>
      </c>
      <c r="F45" s="344"/>
      <c r="G45" s="349"/>
      <c r="H45" s="346"/>
      <c r="I45" s="290" t="str">
        <f t="shared" si="0"/>
        <v/>
      </c>
    </row>
    <row r="46" spans="1:9" ht="45" customHeight="1" x14ac:dyDescent="0.2">
      <c r="A46" s="333" t="s">
        <v>51</v>
      </c>
      <c r="B46" s="308" t="s">
        <v>303</v>
      </c>
      <c r="C46" s="347">
        <v>1</v>
      </c>
      <c r="D46" s="348">
        <v>3</v>
      </c>
      <c r="E46" s="303" t="s">
        <v>52</v>
      </c>
      <c r="F46" s="108"/>
      <c r="G46" s="1"/>
      <c r="H46" s="109"/>
      <c r="I46" s="290" t="str">
        <f t="shared" si="0"/>
        <v>F13</v>
      </c>
    </row>
    <row r="47" spans="1:9" ht="42" customHeight="1" x14ac:dyDescent="0.2">
      <c r="A47" s="333" t="s">
        <v>53</v>
      </c>
      <c r="B47" s="308" t="s">
        <v>303</v>
      </c>
      <c r="C47" s="347">
        <v>1</v>
      </c>
      <c r="D47" s="348">
        <v>4</v>
      </c>
      <c r="E47" s="303" t="s">
        <v>54</v>
      </c>
      <c r="F47" s="108"/>
      <c r="G47" s="1"/>
      <c r="H47" s="109"/>
      <c r="I47" s="290" t="str">
        <f t="shared" si="0"/>
        <v>F14</v>
      </c>
    </row>
    <row r="48" spans="1:9" ht="41.25" customHeight="1" x14ac:dyDescent="0.2">
      <c r="A48" s="350" t="s">
        <v>55</v>
      </c>
      <c r="B48" s="308" t="s">
        <v>303</v>
      </c>
      <c r="C48" s="347">
        <v>1</v>
      </c>
      <c r="D48" s="348">
        <v>5</v>
      </c>
      <c r="E48" s="303" t="s">
        <v>56</v>
      </c>
      <c r="F48" s="108"/>
      <c r="G48" s="1"/>
      <c r="H48" s="109"/>
      <c r="I48" s="290" t="str">
        <f t="shared" si="0"/>
        <v>F15</v>
      </c>
    </row>
    <row r="49" spans="1:9" ht="140.25" x14ac:dyDescent="0.2">
      <c r="A49" s="350" t="s">
        <v>55</v>
      </c>
      <c r="B49" s="308" t="s">
        <v>303</v>
      </c>
      <c r="C49" s="347">
        <v>1</v>
      </c>
      <c r="D49" s="348">
        <v>6</v>
      </c>
      <c r="E49" s="303" t="s">
        <v>57</v>
      </c>
      <c r="F49" s="108"/>
      <c r="G49" s="1"/>
      <c r="H49" s="109"/>
      <c r="I49" s="290" t="str">
        <f t="shared" si="0"/>
        <v>F16</v>
      </c>
    </row>
    <row r="50" spans="1:9" ht="38.25" customHeight="1" x14ac:dyDescent="0.2">
      <c r="A50" s="351" t="s">
        <v>31</v>
      </c>
      <c r="B50" s="308" t="s">
        <v>303</v>
      </c>
      <c r="C50" s="347">
        <v>1</v>
      </c>
      <c r="D50" s="348">
        <v>7</v>
      </c>
      <c r="E50" s="303" t="s">
        <v>58</v>
      </c>
      <c r="F50" s="108"/>
      <c r="G50" s="1"/>
      <c r="H50" s="109"/>
      <c r="I50" s="290" t="str">
        <f t="shared" si="0"/>
        <v>F17</v>
      </c>
    </row>
    <row r="51" spans="1:9" ht="49.5" customHeight="1" x14ac:dyDescent="0.2">
      <c r="A51" s="351" t="s">
        <v>31</v>
      </c>
      <c r="B51" s="308" t="s">
        <v>303</v>
      </c>
      <c r="C51" s="347">
        <v>1</v>
      </c>
      <c r="D51" s="348">
        <v>8</v>
      </c>
      <c r="E51" s="303" t="s">
        <v>59</v>
      </c>
      <c r="F51" s="108"/>
      <c r="G51" s="1"/>
      <c r="H51" s="109"/>
      <c r="I51" s="290" t="str">
        <f t="shared" si="0"/>
        <v>F18</v>
      </c>
    </row>
    <row r="52" spans="1:9" ht="38.25" customHeight="1" x14ac:dyDescent="0.2">
      <c r="A52" s="351" t="s">
        <v>31</v>
      </c>
      <c r="B52" s="308" t="s">
        <v>303</v>
      </c>
      <c r="C52" s="347">
        <v>1</v>
      </c>
      <c r="D52" s="348">
        <v>9</v>
      </c>
      <c r="E52" s="303" t="s">
        <v>60</v>
      </c>
      <c r="F52" s="108"/>
      <c r="G52" s="1"/>
      <c r="H52" s="109"/>
      <c r="I52" s="290" t="str">
        <f t="shared" si="0"/>
        <v>F19</v>
      </c>
    </row>
    <row r="53" spans="1:9" ht="20.100000000000001" customHeight="1" x14ac:dyDescent="0.2">
      <c r="A53" s="339"/>
      <c r="B53" s="340"/>
      <c r="C53" s="341"/>
      <c r="D53" s="342"/>
      <c r="E53" s="343" t="s">
        <v>61</v>
      </c>
      <c r="F53" s="344"/>
      <c r="G53" s="349"/>
      <c r="H53" s="346"/>
      <c r="I53" s="290" t="str">
        <f t="shared" si="0"/>
        <v/>
      </c>
    </row>
    <row r="54" spans="1:9" ht="28.5" customHeight="1" x14ac:dyDescent="0.2">
      <c r="A54" s="350" t="s">
        <v>62</v>
      </c>
      <c r="B54" s="308" t="s">
        <v>303</v>
      </c>
      <c r="C54" s="347">
        <v>2</v>
      </c>
      <c r="D54" s="348">
        <v>1</v>
      </c>
      <c r="E54" s="303" t="s">
        <v>63</v>
      </c>
      <c r="F54" s="108"/>
      <c r="G54" s="1"/>
      <c r="H54" s="109"/>
      <c r="I54" s="290" t="str">
        <f t="shared" si="0"/>
        <v>F21</v>
      </c>
    </row>
    <row r="55" spans="1:9" ht="28.5" customHeight="1" x14ac:dyDescent="0.2">
      <c r="A55" s="350" t="s">
        <v>31</v>
      </c>
      <c r="B55" s="308" t="s">
        <v>303</v>
      </c>
      <c r="C55" s="347">
        <v>2</v>
      </c>
      <c r="D55" s="348">
        <v>2</v>
      </c>
      <c r="E55" s="303" t="s">
        <v>64</v>
      </c>
      <c r="F55" s="108"/>
      <c r="G55" s="1"/>
      <c r="H55" s="109"/>
      <c r="I55" s="290" t="str">
        <f t="shared" si="0"/>
        <v>F22</v>
      </c>
    </row>
    <row r="56" spans="1:9" ht="33" customHeight="1" x14ac:dyDescent="0.2">
      <c r="A56" s="299" t="s">
        <v>62</v>
      </c>
      <c r="B56" s="308" t="s">
        <v>303</v>
      </c>
      <c r="C56" s="347">
        <v>2</v>
      </c>
      <c r="D56" s="348">
        <v>3</v>
      </c>
      <c r="E56" s="303" t="s">
        <v>306</v>
      </c>
      <c r="F56" s="108"/>
      <c r="G56" s="1"/>
      <c r="H56" s="109"/>
      <c r="I56" s="290" t="str">
        <f t="shared" si="0"/>
        <v>F23</v>
      </c>
    </row>
    <row r="57" spans="1:9" ht="33" customHeight="1" x14ac:dyDescent="0.2">
      <c r="A57" s="299" t="s">
        <v>62</v>
      </c>
      <c r="B57" s="308" t="s">
        <v>303</v>
      </c>
      <c r="C57" s="347">
        <v>2</v>
      </c>
      <c r="D57" s="348">
        <v>4</v>
      </c>
      <c r="E57" s="303" t="s">
        <v>307</v>
      </c>
      <c r="F57" s="108"/>
      <c r="G57" s="1"/>
      <c r="H57" s="109"/>
      <c r="I57" s="290" t="str">
        <f t="shared" si="0"/>
        <v>F24</v>
      </c>
    </row>
    <row r="58" spans="1:9" ht="62.25" customHeight="1" x14ac:dyDescent="0.2">
      <c r="A58" s="351" t="s">
        <v>62</v>
      </c>
      <c r="B58" s="308" t="s">
        <v>303</v>
      </c>
      <c r="C58" s="347">
        <v>2</v>
      </c>
      <c r="D58" s="348">
        <v>5</v>
      </c>
      <c r="E58" s="303" t="s">
        <v>308</v>
      </c>
      <c r="F58" s="108"/>
      <c r="G58" s="1"/>
      <c r="H58" s="109"/>
      <c r="I58" s="290" t="str">
        <f t="shared" si="0"/>
        <v>F25</v>
      </c>
    </row>
    <row r="59" spans="1:9" ht="24" customHeight="1" x14ac:dyDescent="0.2">
      <c r="A59" s="351" t="s">
        <v>62</v>
      </c>
      <c r="B59" s="308" t="s">
        <v>303</v>
      </c>
      <c r="C59" s="347">
        <v>2</v>
      </c>
      <c r="D59" s="348">
        <v>6</v>
      </c>
      <c r="E59" s="303" t="s">
        <v>309</v>
      </c>
      <c r="F59" s="108"/>
      <c r="G59" s="1"/>
      <c r="H59" s="109"/>
      <c r="I59" s="290" t="str">
        <f t="shared" si="0"/>
        <v>F26</v>
      </c>
    </row>
    <row r="60" spans="1:9" ht="24" customHeight="1" x14ac:dyDescent="0.2">
      <c r="A60" s="352" t="s">
        <v>62</v>
      </c>
      <c r="B60" s="308" t="s">
        <v>303</v>
      </c>
      <c r="C60" s="347">
        <v>2</v>
      </c>
      <c r="D60" s="348">
        <v>7</v>
      </c>
      <c r="E60" s="303" t="s">
        <v>310</v>
      </c>
      <c r="F60" s="108"/>
      <c r="G60" s="1"/>
      <c r="H60" s="109"/>
      <c r="I60" s="290" t="str">
        <f t="shared" si="0"/>
        <v>F27</v>
      </c>
    </row>
    <row r="61" spans="1:9" ht="35.25" customHeight="1" x14ac:dyDescent="0.2">
      <c r="A61" s="333" t="s">
        <v>65</v>
      </c>
      <c r="B61" s="308" t="s">
        <v>303</v>
      </c>
      <c r="C61" s="347">
        <v>2</v>
      </c>
      <c r="D61" s="348">
        <v>8</v>
      </c>
      <c r="E61" s="303" t="s">
        <v>311</v>
      </c>
      <c r="F61" s="108"/>
      <c r="G61" s="1"/>
      <c r="H61" s="109"/>
      <c r="I61" s="290" t="str">
        <f t="shared" si="0"/>
        <v>F28</v>
      </c>
    </row>
    <row r="62" spans="1:9" ht="33" customHeight="1" x14ac:dyDescent="0.2">
      <c r="A62" s="333" t="s">
        <v>65</v>
      </c>
      <c r="B62" s="308" t="s">
        <v>303</v>
      </c>
      <c r="C62" s="347">
        <v>2</v>
      </c>
      <c r="D62" s="348">
        <v>9</v>
      </c>
      <c r="E62" s="303" t="s">
        <v>312</v>
      </c>
      <c r="F62" s="108"/>
      <c r="G62" s="1"/>
      <c r="H62" s="109"/>
      <c r="I62" s="290" t="str">
        <f t="shared" si="0"/>
        <v>F29</v>
      </c>
    </row>
    <row r="63" spans="1:9" ht="20.100000000000001" customHeight="1" x14ac:dyDescent="0.2">
      <c r="A63" s="339"/>
      <c r="B63" s="340"/>
      <c r="C63" s="341"/>
      <c r="D63" s="342"/>
      <c r="E63" s="343" t="s">
        <v>66</v>
      </c>
      <c r="F63" s="344"/>
      <c r="G63" s="349"/>
      <c r="H63" s="346"/>
      <c r="I63" s="290" t="str">
        <f t="shared" si="0"/>
        <v/>
      </c>
    </row>
    <row r="64" spans="1:9" ht="27.75" customHeight="1" x14ac:dyDescent="0.2">
      <c r="A64" s="351" t="s">
        <v>31</v>
      </c>
      <c r="B64" s="308" t="s">
        <v>303</v>
      </c>
      <c r="C64" s="347">
        <v>3</v>
      </c>
      <c r="D64" s="348">
        <v>1</v>
      </c>
      <c r="E64" s="303" t="s">
        <v>313</v>
      </c>
      <c r="F64" s="108"/>
      <c r="G64" s="1"/>
      <c r="H64" s="109"/>
      <c r="I64" s="290" t="str">
        <f t="shared" si="0"/>
        <v>F31</v>
      </c>
    </row>
    <row r="65" spans="1:9" ht="27.75" customHeight="1" x14ac:dyDescent="0.2">
      <c r="A65" s="351" t="s">
        <v>31</v>
      </c>
      <c r="B65" s="308" t="s">
        <v>303</v>
      </c>
      <c r="C65" s="347">
        <v>3</v>
      </c>
      <c r="D65" s="348">
        <v>2</v>
      </c>
      <c r="E65" s="303" t="s">
        <v>314</v>
      </c>
      <c r="F65" s="108"/>
      <c r="G65" s="1"/>
      <c r="H65" s="109"/>
      <c r="I65" s="290" t="str">
        <f t="shared" si="0"/>
        <v>F32</v>
      </c>
    </row>
    <row r="66" spans="1:9" ht="46.5" customHeight="1" x14ac:dyDescent="0.2">
      <c r="A66" s="351" t="s">
        <v>67</v>
      </c>
      <c r="B66" s="308" t="s">
        <v>303</v>
      </c>
      <c r="C66" s="347">
        <v>3</v>
      </c>
      <c r="D66" s="348">
        <v>3</v>
      </c>
      <c r="E66" s="303" t="s">
        <v>68</v>
      </c>
      <c r="F66" s="108"/>
      <c r="G66" s="1"/>
      <c r="H66" s="109"/>
      <c r="I66" s="290" t="str">
        <f t="shared" si="0"/>
        <v>F33</v>
      </c>
    </row>
    <row r="67" spans="1:9" ht="27.75" customHeight="1" x14ac:dyDescent="0.2">
      <c r="A67" s="351" t="s">
        <v>31</v>
      </c>
      <c r="B67" s="308" t="s">
        <v>303</v>
      </c>
      <c r="C67" s="347">
        <v>3</v>
      </c>
      <c r="D67" s="348">
        <v>4</v>
      </c>
      <c r="E67" s="303" t="s">
        <v>315</v>
      </c>
      <c r="F67" s="108"/>
      <c r="G67" s="1"/>
      <c r="H67" s="109"/>
      <c r="I67" s="290" t="str">
        <f t="shared" si="0"/>
        <v>F34</v>
      </c>
    </row>
    <row r="68" spans="1:9" ht="29.25" customHeight="1" x14ac:dyDescent="0.2">
      <c r="A68" s="351" t="s">
        <v>31</v>
      </c>
      <c r="B68" s="308" t="s">
        <v>303</v>
      </c>
      <c r="C68" s="347">
        <v>3</v>
      </c>
      <c r="D68" s="348">
        <v>5</v>
      </c>
      <c r="E68" s="303" t="s">
        <v>316</v>
      </c>
      <c r="F68" s="108"/>
      <c r="G68" s="1"/>
      <c r="H68" s="109"/>
      <c r="I68" s="290" t="str">
        <f t="shared" si="0"/>
        <v>F35</v>
      </c>
    </row>
    <row r="69" spans="1:9" ht="24" customHeight="1" x14ac:dyDescent="0.2">
      <c r="A69" s="292"/>
      <c r="B69" s="293"/>
      <c r="C69" s="294"/>
      <c r="D69" s="295"/>
      <c r="E69" s="304" t="s">
        <v>304</v>
      </c>
      <c r="F69" s="307"/>
      <c r="G69" s="353"/>
      <c r="H69" s="307"/>
      <c r="I69" s="290" t="str">
        <f t="shared" ref="I69:I79" si="1">B69&amp;C69&amp;D69</f>
        <v/>
      </c>
    </row>
    <row r="70" spans="1:9" ht="48.75" customHeight="1" x14ac:dyDescent="0.2">
      <c r="A70" s="350" t="s">
        <v>69</v>
      </c>
      <c r="B70" s="308" t="s">
        <v>305</v>
      </c>
      <c r="C70" s="347">
        <v>1</v>
      </c>
      <c r="D70" s="348">
        <v>1</v>
      </c>
      <c r="E70" s="354" t="s">
        <v>71</v>
      </c>
      <c r="F70" s="108"/>
      <c r="G70" s="1"/>
      <c r="H70" s="109"/>
      <c r="I70" s="290" t="str">
        <f t="shared" si="1"/>
        <v>G11</v>
      </c>
    </row>
    <row r="71" spans="1:9" ht="46.5" customHeight="1" x14ac:dyDescent="0.2">
      <c r="A71" s="350" t="s">
        <v>31</v>
      </c>
      <c r="B71" s="308" t="s">
        <v>305</v>
      </c>
      <c r="C71" s="347">
        <v>1</v>
      </c>
      <c r="D71" s="348">
        <v>2</v>
      </c>
      <c r="E71" s="354" t="s">
        <v>72</v>
      </c>
      <c r="F71" s="108"/>
      <c r="G71" s="1"/>
      <c r="H71" s="109"/>
      <c r="I71" s="290" t="str">
        <f t="shared" si="1"/>
        <v>G12</v>
      </c>
    </row>
    <row r="72" spans="1:9" ht="46.5" customHeight="1" x14ac:dyDescent="0.2">
      <c r="A72" s="351" t="s">
        <v>31</v>
      </c>
      <c r="B72" s="308" t="s">
        <v>305</v>
      </c>
      <c r="C72" s="347">
        <v>1</v>
      </c>
      <c r="D72" s="348">
        <v>3</v>
      </c>
      <c r="E72" s="303" t="s">
        <v>317</v>
      </c>
      <c r="F72" s="108"/>
      <c r="G72" s="1"/>
      <c r="H72" s="109"/>
      <c r="I72" s="290" t="str">
        <f t="shared" si="1"/>
        <v>G13</v>
      </c>
    </row>
    <row r="73" spans="1:9" ht="36" customHeight="1" x14ac:dyDescent="0.2">
      <c r="A73" s="324"/>
      <c r="B73" s="355"/>
      <c r="C73" s="356"/>
      <c r="D73" s="357"/>
      <c r="E73" s="328" t="s">
        <v>73</v>
      </c>
      <c r="F73" s="358"/>
      <c r="G73" s="330"/>
      <c r="H73" s="359"/>
      <c r="I73" s="290" t="str">
        <f t="shared" si="1"/>
        <v/>
      </c>
    </row>
    <row r="74" spans="1:9" ht="19.5" customHeight="1" x14ac:dyDescent="0.2">
      <c r="A74" s="351" t="s">
        <v>31</v>
      </c>
      <c r="B74" s="308" t="s">
        <v>305</v>
      </c>
      <c r="C74" s="347">
        <v>1</v>
      </c>
      <c r="D74" s="348">
        <v>4</v>
      </c>
      <c r="E74" s="360" t="s">
        <v>74</v>
      </c>
      <c r="F74" s="108"/>
      <c r="G74" s="1"/>
      <c r="H74" s="109"/>
      <c r="I74" s="290" t="str">
        <f t="shared" si="1"/>
        <v>G14</v>
      </c>
    </row>
    <row r="75" spans="1:9" ht="19.5" customHeight="1" x14ac:dyDescent="0.2">
      <c r="A75" s="351" t="s">
        <v>31</v>
      </c>
      <c r="B75" s="308" t="s">
        <v>305</v>
      </c>
      <c r="C75" s="347">
        <v>1</v>
      </c>
      <c r="D75" s="348">
        <v>5</v>
      </c>
      <c r="E75" s="360" t="s">
        <v>75</v>
      </c>
      <c r="F75" s="108"/>
      <c r="G75" s="1"/>
      <c r="H75" s="109"/>
      <c r="I75" s="290" t="str">
        <f t="shared" si="1"/>
        <v>G15</v>
      </c>
    </row>
    <row r="76" spans="1:9" ht="19.5" customHeight="1" x14ac:dyDescent="0.2">
      <c r="A76" s="351" t="s">
        <v>31</v>
      </c>
      <c r="B76" s="308" t="s">
        <v>305</v>
      </c>
      <c r="C76" s="347">
        <v>1</v>
      </c>
      <c r="D76" s="348">
        <v>6</v>
      </c>
      <c r="E76" s="360" t="s">
        <v>76</v>
      </c>
      <c r="F76" s="108"/>
      <c r="G76" s="1"/>
      <c r="H76" s="109"/>
      <c r="I76" s="290" t="str">
        <f t="shared" si="1"/>
        <v>G16</v>
      </c>
    </row>
    <row r="77" spans="1:9" ht="33.75" customHeight="1" x14ac:dyDescent="0.2">
      <c r="A77" s="351" t="s">
        <v>31</v>
      </c>
      <c r="B77" s="308" t="s">
        <v>305</v>
      </c>
      <c r="C77" s="347">
        <v>1</v>
      </c>
      <c r="D77" s="348">
        <v>7</v>
      </c>
      <c r="E77" s="360" t="s">
        <v>77</v>
      </c>
      <c r="F77" s="108"/>
      <c r="G77" s="1"/>
      <c r="H77" s="109"/>
      <c r="I77" s="290" t="str">
        <f t="shared" si="1"/>
        <v>G17</v>
      </c>
    </row>
    <row r="78" spans="1:9" ht="19.5" customHeight="1" x14ac:dyDescent="0.2">
      <c r="A78" s="351" t="s">
        <v>31</v>
      </c>
      <c r="B78" s="308" t="s">
        <v>305</v>
      </c>
      <c r="C78" s="347">
        <v>1</v>
      </c>
      <c r="D78" s="348">
        <v>8</v>
      </c>
      <c r="E78" s="360" t="s">
        <v>78</v>
      </c>
      <c r="F78" s="108"/>
      <c r="G78" s="1"/>
      <c r="H78" s="109"/>
      <c r="I78" s="290" t="str">
        <f t="shared" si="1"/>
        <v>G18</v>
      </c>
    </row>
    <row r="79" spans="1:9" ht="48.75" customHeight="1" x14ac:dyDescent="0.2">
      <c r="A79" s="350" t="s">
        <v>79</v>
      </c>
      <c r="B79" s="308" t="s">
        <v>305</v>
      </c>
      <c r="C79" s="347">
        <v>2</v>
      </c>
      <c r="D79" s="348">
        <v>1</v>
      </c>
      <c r="E79" s="354" t="s">
        <v>80</v>
      </c>
      <c r="F79" s="108"/>
      <c r="G79" s="1"/>
      <c r="H79" s="109"/>
      <c r="I79" s="290" t="str">
        <f t="shared" si="1"/>
        <v>G21</v>
      </c>
    </row>
  </sheetData>
  <sheetProtection password="C2B6" sheet="1" objects="1" scenarios="1" formatRows="0" selectLockedCells="1"/>
  <mergeCells count="1">
    <mergeCell ref="E2:H2"/>
  </mergeCells>
  <conditionalFormatting sqref="G73 G26">
    <cfRule type="expression" dxfId="53" priority="55">
      <formula>G26="E Critique"</formula>
    </cfRule>
    <cfRule type="expression" dxfId="52" priority="56">
      <formula>G26="E Majeur"</formula>
    </cfRule>
    <cfRule type="expression" dxfId="51" priority="57">
      <formula>G26="E"</formula>
    </cfRule>
    <cfRule type="expression" dxfId="50" priority="58">
      <formula>G26="Non renseigné"</formula>
    </cfRule>
    <cfRule type="expression" dxfId="49" priority="59">
      <formula>G26="Rem."</formula>
    </cfRule>
    <cfRule type="expression" dxfId="48" priority="60">
      <formula>G26="Satisfaisant"</formula>
    </cfRule>
  </conditionalFormatting>
  <conditionalFormatting sqref="G3">
    <cfRule type="expression" dxfId="47" priority="43">
      <formula>G3="E Critique"</formula>
    </cfRule>
    <cfRule type="expression" dxfId="46" priority="44">
      <formula>G3="E Majeur"</formula>
    </cfRule>
    <cfRule type="expression" dxfId="45" priority="45">
      <formula>G3="Ecart"</formula>
    </cfRule>
    <cfRule type="expression" dxfId="44" priority="46">
      <formula>G3="Non renseigné"</formula>
    </cfRule>
    <cfRule type="expression" dxfId="43" priority="47">
      <formula>G3="Rem."</formula>
    </cfRule>
    <cfRule type="expression" dxfId="42" priority="48">
      <formula>G3="Satisfaisant"</formula>
    </cfRule>
  </conditionalFormatting>
  <conditionalFormatting sqref="G7">
    <cfRule type="expression" dxfId="41" priority="25">
      <formula>#REF!="E Critique"</formula>
    </cfRule>
    <cfRule type="expression" dxfId="40" priority="26">
      <formula>#REF!="E Majeur"</formula>
    </cfRule>
    <cfRule type="expression" dxfId="39" priority="27">
      <formula>#REF!="E"</formula>
    </cfRule>
    <cfRule type="expression" dxfId="38" priority="28">
      <formula>#REF!="Non renseigné"</formula>
    </cfRule>
    <cfRule type="expression" dxfId="37" priority="29">
      <formula>#REF!="Rem."</formula>
    </cfRule>
    <cfRule type="expression" dxfId="36" priority="30">
      <formula>#REF!="Satisfaisant"</formula>
    </cfRule>
  </conditionalFormatting>
  <conditionalFormatting sqref="G74:G79 G70:G72 G64:G68 G54:G62 G46:G52 G43:G44 G27:G40 G22:G24 G15:G20 G8:G13 G4:G6">
    <cfRule type="expression" dxfId="35" priority="1">
      <formula>G4="E Critique"</formula>
    </cfRule>
    <cfRule type="expression" dxfId="34" priority="2">
      <formula>G4="E Majeur"</formula>
    </cfRule>
    <cfRule type="expression" dxfId="33" priority="3">
      <formula>G4="Ecart"</formula>
    </cfRule>
    <cfRule type="expression" dxfId="32" priority="4">
      <formula>G4="Non renseigné"</formula>
    </cfRule>
    <cfRule type="expression" dxfId="31" priority="5">
      <formula>G4="Rem."</formula>
    </cfRule>
    <cfRule type="expression" dxfId="30" priority="6">
      <formula>G4="Satisfaisant"</formula>
    </cfRule>
  </conditionalFormatting>
  <printOptions horizontalCentered="1"/>
  <pageMargins left="0.39370078740157483" right="0.39370078740157483" top="0.78740157480314965" bottom="0.78740157480314965" header="0.51181102362204722" footer="0.31496062992125984"/>
  <pageSetup paperSize="9" scale="81" fitToHeight="0" orientation="landscape" r:id="rId1"/>
  <headerFooter alignWithMargins="0">
    <oddHeader>&amp;R&amp;F</oddHeader>
    <oddFooter>&amp;LRéalisation de préparations magistrales ou hospitalieres,
reconstitution de spécialités pour le compte d'un tiers&amp;CFR/PUI/715 - version 3 
Applicable le : 1 juin 2010&amp;Rpage &amp;P</oddFooter>
  </headerFooter>
  <rowBreaks count="6" manualBreakCount="6">
    <brk id="13" max="16383" man="1"/>
    <brk id="20" max="16383" man="1"/>
    <brk id="24" max="16383" man="1"/>
    <brk id="44" max="16383" man="1"/>
    <brk id="52" max="16383" man="1"/>
    <brk id="62" max="1638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Liste!$A$1:$A$7</xm:f>
          </x14:formula1>
          <xm:sqref>G22:G24 G15:G20 G70:G79 G64:G68 G8:G13 G46:G52 G43:G44 G26:G40 G54:G62 G3:G6</xm:sqref>
        </x14:dataValidation>
        <x14:dataValidation type="list" allowBlank="1" showInputMessage="1" showErrorMessage="1">
          <x14:formula1>
            <xm:f>#REF!</xm:f>
          </x14:formula1>
          <xm:sqref>WVK983067:WVK983081 ACQ3:ACQ6 WLO8:WLO13 WBS8:WBS13 VRW8:VRW13 VIA8:VIA13 UYE8:UYE13 UOI8:UOI13 UEM8:UEM13 TUQ8:TUQ13 TKU8:TKU13 TAY8:TAY13 SRC8:SRC13 SHG8:SHG13 RXK8:RXK13 RNO8:RNO13 RDS8:RDS13 QTW8:QTW13 QKA8:QKA13 QAE8:QAE13 PQI8:PQI13 PGM8:PGM13 OWQ8:OWQ13 OMU8:OMU13 OCY8:OCY13 NTC8:NTC13 NJG8:NJG13 MZK8:MZK13 MPO8:MPO13 MFS8:MFS13 LVW8:LVW13 LMA8:LMA13 LCE8:LCE13 KSI8:KSI13 KIM8:KIM13 JYQ8:JYQ13 JOU8:JOU13 JEY8:JEY13 IVC8:IVC13 ILG8:ILG13 IBK8:IBK13 HRO8:HRO13 HHS8:HHS13 GXW8:GXW13 GOA8:GOA13 GEE8:GEE13 FUI8:FUI13 FKM8:FKM13 FAQ8:FAQ13 EQU8:EQU13 EGY8:EGY13 DXC8:DXC13 DNG8:DNG13 DDK8:DDK13 CTO8:CTO13 CJS8:CJS13 BZW8:BZW13 BQA8:BQA13 BGE8:BGE13 AWI8:AWI13 AMM8:AMM13 ACQ8:ACQ13 SU8:SU13 IY8:IY13 WVK8:WVK13 WBS983067:WBS983081 VRW983067:VRW983081 VIA983067:VIA983081 UYE983067:UYE983081 UOI983067:UOI983081 UEM983067:UEM983081 TUQ983067:TUQ983081 TKU983067:TKU983081 TAY983067:TAY983081 SRC983067:SRC983081 SHG983067:SHG983081 RXK983067:RXK983081 RNO983067:RNO983081 RDS983067:RDS983081 QTW983067:QTW983081 QKA983067:QKA983081 QAE983067:QAE983081 PQI983067:PQI983081 PGM983067:PGM983081 OWQ983067:OWQ983081 OMU983067:OMU983081 OCY983067:OCY983081 NTC983067:NTC983081 NJG983067:NJG983081 MZK983067:MZK983081 MPO983067:MPO983081 MFS983067:MFS983081 LVW983067:LVW983081 LMA983067:LMA983081 LCE983067:LCE983081 KSI983067:KSI983081 KIM983067:KIM983081 JYQ983067:JYQ983081 JOU983067:JOU983081 JEY983067:JEY983081 IVC983067:IVC983081 ILG983067:ILG983081 IBK983067:IBK983081 HRO983067:HRO983081 HHS983067:HHS983081 GXW983067:GXW983081 GOA983067:GOA983081 GEE983067:GEE983081 FUI983067:FUI983081 FKM983067:FKM983081 FAQ983067:FAQ983081 EQU983067:EQU983081 EGY983067:EGY983081 DXC983067:DXC983081 DNG983067:DNG983081 DDK983067:DDK983081 CTO983067:CTO983081 CJS983067:CJS983081 BZW983067:BZW983081 BQA983067:BQA983081 BGE983067:BGE983081 AWI983067:AWI983081 AMM983067:AMM983081 ACQ983067:ACQ983081 SU983067:SU983081 IY983067:IY983081 WVK917531:WVK917545 WLO917531:WLO917545 WBS917531:WBS917545 VRW917531:VRW917545 VIA917531:VIA917545 UYE917531:UYE917545 UOI917531:UOI917545 UEM917531:UEM917545 TUQ917531:TUQ917545 TKU917531:TKU917545 TAY917531:TAY917545 SRC917531:SRC917545 SHG917531:SHG917545 RXK917531:RXK917545 RNO917531:RNO917545 RDS917531:RDS917545 QTW917531:QTW917545 QKA917531:QKA917545 QAE917531:QAE917545 PQI917531:PQI917545 PGM917531:PGM917545 OWQ917531:OWQ917545 OMU917531:OMU917545 OCY917531:OCY917545 NTC917531:NTC917545 NJG917531:NJG917545 MZK917531:MZK917545 MPO917531:MPO917545 MFS917531:MFS917545 LVW917531:LVW917545 LMA917531:LMA917545 LCE917531:LCE917545 KSI917531:KSI917545 KIM917531:KIM917545 JYQ917531:JYQ917545 JOU917531:JOU917545 JEY917531:JEY917545 IVC917531:IVC917545 ILG917531:ILG917545 IBK917531:IBK917545 HRO917531:HRO917545 HHS917531:HHS917545 GXW917531:GXW917545 GOA917531:GOA917545 GEE917531:GEE917545 FUI917531:FUI917545 FKM917531:FKM917545 FAQ917531:FAQ917545 EQU917531:EQU917545 EGY917531:EGY917545 DXC917531:DXC917545 DNG917531:DNG917545 DDK917531:DDK917545 CTO917531:CTO917545 CJS917531:CJS917545 BZW917531:BZW917545 BQA917531:BQA917545 BGE917531:BGE917545 AWI917531:AWI917545 AMM917531:AMM917545 ACQ917531:ACQ917545 SU917531:SU917545 IY917531:IY917545 WVK851995:WVK852009 WLO851995:WLO852009 WBS851995:WBS852009 VRW851995:VRW852009 VIA851995:VIA852009 UYE851995:UYE852009 UOI851995:UOI852009 UEM851995:UEM852009 TUQ851995:TUQ852009 TKU851995:TKU852009 TAY851995:TAY852009 SRC851995:SRC852009 SHG851995:SHG852009 RXK851995:RXK852009 RNO851995:RNO852009 RDS851995:RDS852009 QTW851995:QTW852009 QKA851995:QKA852009 QAE851995:QAE852009 PQI851995:PQI852009 PGM851995:PGM852009 OWQ851995:OWQ852009 OMU851995:OMU852009 OCY851995:OCY852009 NTC851995:NTC852009 NJG851995:NJG852009 MZK851995:MZK852009 MPO851995:MPO852009 MFS851995:MFS852009 LVW851995:LVW852009 LMA851995:LMA852009 LCE851995:LCE852009 KSI851995:KSI852009 KIM851995:KIM852009 JYQ851995:JYQ852009 JOU851995:JOU852009 JEY851995:JEY852009 IVC851995:IVC852009 ILG851995:ILG852009 IBK851995:IBK852009 HRO851995:HRO852009 HHS851995:HHS852009 GXW851995:GXW852009 GOA851995:GOA852009 GEE851995:GEE852009 FUI851995:FUI852009 FKM851995:FKM852009 FAQ851995:FAQ852009 EQU851995:EQU852009 EGY851995:EGY852009 DXC851995:DXC852009 DNG851995:DNG852009 DDK851995:DDK852009 CTO851995:CTO852009 CJS851995:CJS852009 BZW851995:BZW852009 BQA851995:BQA852009 BGE851995:BGE852009 AWI851995:AWI852009 AMM851995:AMM852009 ACQ851995:ACQ852009 SU851995:SU852009 IY851995:IY852009 WVK786459:WVK786473 WLO786459:WLO786473 WBS786459:WBS786473 VRW786459:VRW786473 VIA786459:VIA786473 UYE786459:UYE786473 UOI786459:UOI786473 UEM786459:UEM786473 TUQ786459:TUQ786473 TKU786459:TKU786473 TAY786459:TAY786473 SRC786459:SRC786473 SHG786459:SHG786473 RXK786459:RXK786473 RNO786459:RNO786473 RDS786459:RDS786473 QTW786459:QTW786473 QKA786459:QKA786473 QAE786459:QAE786473 PQI786459:PQI786473 PGM786459:PGM786473 OWQ786459:OWQ786473 OMU786459:OMU786473 OCY786459:OCY786473 NTC786459:NTC786473 NJG786459:NJG786473 MZK786459:MZK786473 MPO786459:MPO786473 MFS786459:MFS786473 LVW786459:LVW786473 LMA786459:LMA786473 LCE786459:LCE786473 KSI786459:KSI786473 KIM786459:KIM786473 JYQ786459:JYQ786473 JOU786459:JOU786473 JEY786459:JEY786473 IVC786459:IVC786473 ILG786459:ILG786473 IBK786459:IBK786473 HRO786459:HRO786473 HHS786459:HHS786473 GXW786459:GXW786473 GOA786459:GOA786473 GEE786459:GEE786473 FUI786459:FUI786473 FKM786459:FKM786473 FAQ786459:FAQ786473 EQU786459:EQU786473 EGY786459:EGY786473 DXC786459:DXC786473 DNG786459:DNG786473 DDK786459:DDK786473 CTO786459:CTO786473 CJS786459:CJS786473 BZW786459:BZW786473 BQA786459:BQA786473 BGE786459:BGE786473 AWI786459:AWI786473 AMM786459:AMM786473 ACQ786459:ACQ786473 SU786459:SU786473 IY786459:IY786473 WVK720923:WVK720937 WLO720923:WLO720937 WBS720923:WBS720937 VRW720923:VRW720937 VIA720923:VIA720937 UYE720923:UYE720937 UOI720923:UOI720937 UEM720923:UEM720937 TUQ720923:TUQ720937 TKU720923:TKU720937 TAY720923:TAY720937 SRC720923:SRC720937 SHG720923:SHG720937 RXK720923:RXK720937 RNO720923:RNO720937 RDS720923:RDS720937 QTW720923:QTW720937 QKA720923:QKA720937 QAE720923:QAE720937 PQI720923:PQI720937 PGM720923:PGM720937 OWQ720923:OWQ720937 OMU720923:OMU720937 OCY720923:OCY720937 NTC720923:NTC720937 NJG720923:NJG720937 MZK720923:MZK720937 MPO720923:MPO720937 MFS720923:MFS720937 LVW720923:LVW720937 LMA720923:LMA720937 LCE720923:LCE720937 KSI720923:KSI720937 KIM720923:KIM720937 JYQ720923:JYQ720937 JOU720923:JOU720937 JEY720923:JEY720937 IVC720923:IVC720937 ILG720923:ILG720937 IBK720923:IBK720937 HRO720923:HRO720937 HHS720923:HHS720937 GXW720923:GXW720937 GOA720923:GOA720937 GEE720923:GEE720937 FUI720923:FUI720937 FKM720923:FKM720937 FAQ720923:FAQ720937 EQU720923:EQU720937 EGY720923:EGY720937 DXC720923:DXC720937 DNG720923:DNG720937 DDK720923:DDK720937 CTO720923:CTO720937 CJS720923:CJS720937 BZW720923:BZW720937 BQA720923:BQA720937 BGE720923:BGE720937 AWI720923:AWI720937 AMM720923:AMM720937 ACQ720923:ACQ720937 SU720923:SU720937 IY720923:IY720937 WVK655387:WVK655401 WLO655387:WLO655401 WBS655387:WBS655401 VRW655387:VRW655401 VIA655387:VIA655401 UYE655387:UYE655401 UOI655387:UOI655401 UEM655387:UEM655401 TUQ655387:TUQ655401 TKU655387:TKU655401 TAY655387:TAY655401 SRC655387:SRC655401 SHG655387:SHG655401 RXK655387:RXK655401 RNO655387:RNO655401 RDS655387:RDS655401 QTW655387:QTW655401 QKA655387:QKA655401 QAE655387:QAE655401 PQI655387:PQI655401 PGM655387:PGM655401 OWQ655387:OWQ655401 OMU655387:OMU655401 OCY655387:OCY655401 NTC655387:NTC655401 NJG655387:NJG655401 MZK655387:MZK655401 MPO655387:MPO655401 MFS655387:MFS655401 LVW655387:LVW655401 LMA655387:LMA655401 LCE655387:LCE655401 KSI655387:KSI655401 KIM655387:KIM655401 JYQ655387:JYQ655401 JOU655387:JOU655401 JEY655387:JEY655401 IVC655387:IVC655401 ILG655387:ILG655401 IBK655387:IBK655401 HRO655387:HRO655401 HHS655387:HHS655401 GXW655387:GXW655401 GOA655387:GOA655401 GEE655387:GEE655401 FUI655387:FUI655401 FKM655387:FKM655401 FAQ655387:FAQ655401 EQU655387:EQU655401 EGY655387:EGY655401 DXC655387:DXC655401 DNG655387:DNG655401 DDK655387:DDK655401 CTO655387:CTO655401 CJS655387:CJS655401 BZW655387:BZW655401 BQA655387:BQA655401 BGE655387:BGE655401 AWI655387:AWI655401 AMM655387:AMM655401 ACQ655387:ACQ655401 SU655387:SU655401 IY655387:IY655401 WVK589851:WVK589865 WLO589851:WLO589865 WBS589851:WBS589865 VRW589851:VRW589865 VIA589851:VIA589865 UYE589851:UYE589865 UOI589851:UOI589865 UEM589851:UEM589865 TUQ589851:TUQ589865 TKU589851:TKU589865 TAY589851:TAY589865 SRC589851:SRC589865 SHG589851:SHG589865 RXK589851:RXK589865 RNO589851:RNO589865 RDS589851:RDS589865 QTW589851:QTW589865 QKA589851:QKA589865 QAE589851:QAE589865 PQI589851:PQI589865 PGM589851:PGM589865 OWQ589851:OWQ589865 OMU589851:OMU589865 OCY589851:OCY589865 NTC589851:NTC589865 NJG589851:NJG589865 MZK589851:MZK589865 MPO589851:MPO589865 MFS589851:MFS589865 LVW589851:LVW589865 LMA589851:LMA589865 LCE589851:LCE589865 KSI589851:KSI589865 KIM589851:KIM589865 JYQ589851:JYQ589865 JOU589851:JOU589865 JEY589851:JEY589865 IVC589851:IVC589865 ILG589851:ILG589865 IBK589851:IBK589865 HRO589851:HRO589865 HHS589851:HHS589865 GXW589851:GXW589865 GOA589851:GOA589865 GEE589851:GEE589865 FUI589851:FUI589865 FKM589851:FKM589865 FAQ589851:FAQ589865 EQU589851:EQU589865 EGY589851:EGY589865 DXC589851:DXC589865 DNG589851:DNG589865 DDK589851:DDK589865 CTO589851:CTO589865 CJS589851:CJS589865 BZW589851:BZW589865 BQA589851:BQA589865 BGE589851:BGE589865 AWI589851:AWI589865 AMM589851:AMM589865 ACQ589851:ACQ589865 SU589851:SU589865 IY589851:IY589865 WVK524315:WVK524329 WLO524315:WLO524329 WBS524315:WBS524329 VRW524315:VRW524329 VIA524315:VIA524329 UYE524315:UYE524329 UOI524315:UOI524329 UEM524315:UEM524329 TUQ524315:TUQ524329 TKU524315:TKU524329 TAY524315:TAY524329 SRC524315:SRC524329 SHG524315:SHG524329 RXK524315:RXK524329 RNO524315:RNO524329 RDS524315:RDS524329 QTW524315:QTW524329 QKA524315:QKA524329 QAE524315:QAE524329 PQI524315:PQI524329 PGM524315:PGM524329 OWQ524315:OWQ524329 OMU524315:OMU524329 OCY524315:OCY524329 NTC524315:NTC524329 NJG524315:NJG524329 MZK524315:MZK524329 MPO524315:MPO524329 MFS524315:MFS524329 LVW524315:LVW524329 LMA524315:LMA524329 LCE524315:LCE524329 KSI524315:KSI524329 KIM524315:KIM524329 JYQ524315:JYQ524329 JOU524315:JOU524329 JEY524315:JEY524329 IVC524315:IVC524329 ILG524315:ILG524329 IBK524315:IBK524329 HRO524315:HRO524329 HHS524315:HHS524329 GXW524315:GXW524329 GOA524315:GOA524329 GEE524315:GEE524329 FUI524315:FUI524329 FKM524315:FKM524329 FAQ524315:FAQ524329 EQU524315:EQU524329 EGY524315:EGY524329 DXC524315:DXC524329 DNG524315:DNG524329 DDK524315:DDK524329 CTO524315:CTO524329 CJS524315:CJS524329 BZW524315:BZW524329 BQA524315:BQA524329 BGE524315:BGE524329 AWI524315:AWI524329 AMM524315:AMM524329 ACQ524315:ACQ524329 SU524315:SU524329 IY524315:IY524329 WVK458779:WVK458793 WLO458779:WLO458793 WBS458779:WBS458793 VRW458779:VRW458793 VIA458779:VIA458793 UYE458779:UYE458793 UOI458779:UOI458793 UEM458779:UEM458793 TUQ458779:TUQ458793 TKU458779:TKU458793 TAY458779:TAY458793 SRC458779:SRC458793 SHG458779:SHG458793 RXK458779:RXK458793 RNO458779:RNO458793 RDS458779:RDS458793 QTW458779:QTW458793 QKA458779:QKA458793 QAE458779:QAE458793 PQI458779:PQI458793 PGM458779:PGM458793 OWQ458779:OWQ458793 OMU458779:OMU458793 OCY458779:OCY458793 NTC458779:NTC458793 NJG458779:NJG458793 MZK458779:MZK458793 MPO458779:MPO458793 MFS458779:MFS458793 LVW458779:LVW458793 LMA458779:LMA458793 LCE458779:LCE458793 KSI458779:KSI458793 KIM458779:KIM458793 JYQ458779:JYQ458793 JOU458779:JOU458793 JEY458779:JEY458793 IVC458779:IVC458793 ILG458779:ILG458793 IBK458779:IBK458793 HRO458779:HRO458793 HHS458779:HHS458793 GXW458779:GXW458793 GOA458779:GOA458793 GEE458779:GEE458793 FUI458779:FUI458793 FKM458779:FKM458793 FAQ458779:FAQ458793 EQU458779:EQU458793 EGY458779:EGY458793 DXC458779:DXC458793 DNG458779:DNG458793 DDK458779:DDK458793 CTO458779:CTO458793 CJS458779:CJS458793 BZW458779:BZW458793 BQA458779:BQA458793 BGE458779:BGE458793 AWI458779:AWI458793 AMM458779:AMM458793 ACQ458779:ACQ458793 SU458779:SU458793 IY458779:IY458793 WVK393243:WVK393257 WLO393243:WLO393257 WBS393243:WBS393257 VRW393243:VRW393257 VIA393243:VIA393257 UYE393243:UYE393257 UOI393243:UOI393257 UEM393243:UEM393257 TUQ393243:TUQ393257 TKU393243:TKU393257 TAY393243:TAY393257 SRC393243:SRC393257 SHG393243:SHG393257 RXK393243:RXK393257 RNO393243:RNO393257 RDS393243:RDS393257 QTW393243:QTW393257 QKA393243:QKA393257 QAE393243:QAE393257 PQI393243:PQI393257 PGM393243:PGM393257 OWQ393243:OWQ393257 OMU393243:OMU393257 OCY393243:OCY393257 NTC393243:NTC393257 NJG393243:NJG393257 MZK393243:MZK393257 MPO393243:MPO393257 MFS393243:MFS393257 LVW393243:LVW393257 LMA393243:LMA393257 LCE393243:LCE393257 KSI393243:KSI393257 KIM393243:KIM393257 JYQ393243:JYQ393257 JOU393243:JOU393257 JEY393243:JEY393257 IVC393243:IVC393257 ILG393243:ILG393257 IBK393243:IBK393257 HRO393243:HRO393257 HHS393243:HHS393257 GXW393243:GXW393257 GOA393243:GOA393257 GEE393243:GEE393257 FUI393243:FUI393257 FKM393243:FKM393257 FAQ393243:FAQ393257 EQU393243:EQU393257 EGY393243:EGY393257 DXC393243:DXC393257 DNG393243:DNG393257 DDK393243:DDK393257 CTO393243:CTO393257 CJS393243:CJS393257 BZW393243:BZW393257 BQA393243:BQA393257 BGE393243:BGE393257 AWI393243:AWI393257 AMM393243:AMM393257 ACQ393243:ACQ393257 SU393243:SU393257 IY393243:IY393257 WVK327707:WVK327721 WLO327707:WLO327721 WBS327707:WBS327721 VRW327707:VRW327721 VIA327707:VIA327721 UYE327707:UYE327721 UOI327707:UOI327721 UEM327707:UEM327721 TUQ327707:TUQ327721 TKU327707:TKU327721 TAY327707:TAY327721 SRC327707:SRC327721 SHG327707:SHG327721 RXK327707:RXK327721 RNO327707:RNO327721 RDS327707:RDS327721 QTW327707:QTW327721 QKA327707:QKA327721 QAE327707:QAE327721 PQI327707:PQI327721 PGM327707:PGM327721 OWQ327707:OWQ327721 OMU327707:OMU327721 OCY327707:OCY327721 NTC327707:NTC327721 NJG327707:NJG327721 MZK327707:MZK327721 MPO327707:MPO327721 MFS327707:MFS327721 LVW327707:LVW327721 LMA327707:LMA327721 LCE327707:LCE327721 KSI327707:KSI327721 KIM327707:KIM327721 JYQ327707:JYQ327721 JOU327707:JOU327721 JEY327707:JEY327721 IVC327707:IVC327721 ILG327707:ILG327721 IBK327707:IBK327721 HRO327707:HRO327721 HHS327707:HHS327721 GXW327707:GXW327721 GOA327707:GOA327721 GEE327707:GEE327721 FUI327707:FUI327721 FKM327707:FKM327721 FAQ327707:FAQ327721 EQU327707:EQU327721 EGY327707:EGY327721 DXC327707:DXC327721 DNG327707:DNG327721 DDK327707:DDK327721 CTO327707:CTO327721 CJS327707:CJS327721 BZW327707:BZW327721 BQA327707:BQA327721 BGE327707:BGE327721 AWI327707:AWI327721 AMM327707:AMM327721 ACQ327707:ACQ327721 SU327707:SU327721 IY327707:IY327721 WVK262171:WVK262185 WLO262171:WLO262185 WBS262171:WBS262185 VRW262171:VRW262185 VIA262171:VIA262185 UYE262171:UYE262185 UOI262171:UOI262185 UEM262171:UEM262185 TUQ262171:TUQ262185 TKU262171:TKU262185 TAY262171:TAY262185 SRC262171:SRC262185 SHG262171:SHG262185 RXK262171:RXK262185 RNO262171:RNO262185 RDS262171:RDS262185 QTW262171:QTW262185 QKA262171:QKA262185 QAE262171:QAE262185 PQI262171:PQI262185 PGM262171:PGM262185 OWQ262171:OWQ262185 OMU262171:OMU262185 OCY262171:OCY262185 NTC262171:NTC262185 NJG262171:NJG262185 MZK262171:MZK262185 MPO262171:MPO262185 MFS262171:MFS262185 LVW262171:LVW262185 LMA262171:LMA262185 LCE262171:LCE262185 KSI262171:KSI262185 KIM262171:KIM262185 JYQ262171:JYQ262185 JOU262171:JOU262185 JEY262171:JEY262185 IVC262171:IVC262185 ILG262171:ILG262185 IBK262171:IBK262185 HRO262171:HRO262185 HHS262171:HHS262185 GXW262171:GXW262185 GOA262171:GOA262185 GEE262171:GEE262185 FUI262171:FUI262185 FKM262171:FKM262185 FAQ262171:FAQ262185 EQU262171:EQU262185 EGY262171:EGY262185 DXC262171:DXC262185 DNG262171:DNG262185 DDK262171:DDK262185 CTO262171:CTO262185 CJS262171:CJS262185 BZW262171:BZW262185 BQA262171:BQA262185 BGE262171:BGE262185 AWI262171:AWI262185 AMM262171:AMM262185 ACQ262171:ACQ262185 SU262171:SU262185 IY262171:IY262185 WVK196635:WVK196649 WLO196635:WLO196649 WBS196635:WBS196649 VRW196635:VRW196649 VIA196635:VIA196649 UYE196635:UYE196649 UOI196635:UOI196649 UEM196635:UEM196649 TUQ196635:TUQ196649 TKU196635:TKU196649 TAY196635:TAY196649 SRC196635:SRC196649 SHG196635:SHG196649 RXK196635:RXK196649 RNO196635:RNO196649 RDS196635:RDS196649 QTW196635:QTW196649 QKA196635:QKA196649 QAE196635:QAE196649 PQI196635:PQI196649 PGM196635:PGM196649 OWQ196635:OWQ196649 OMU196635:OMU196649 OCY196635:OCY196649 NTC196635:NTC196649 NJG196635:NJG196649 MZK196635:MZK196649 MPO196635:MPO196649 MFS196635:MFS196649 LVW196635:LVW196649 LMA196635:LMA196649 LCE196635:LCE196649 KSI196635:KSI196649 KIM196635:KIM196649 JYQ196635:JYQ196649 JOU196635:JOU196649 JEY196635:JEY196649 IVC196635:IVC196649 ILG196635:ILG196649 IBK196635:IBK196649 HRO196635:HRO196649 HHS196635:HHS196649 GXW196635:GXW196649 GOA196635:GOA196649 GEE196635:GEE196649 FUI196635:FUI196649 FKM196635:FKM196649 FAQ196635:FAQ196649 EQU196635:EQU196649 EGY196635:EGY196649 DXC196635:DXC196649 DNG196635:DNG196649 DDK196635:DDK196649 CTO196635:CTO196649 CJS196635:CJS196649 BZW196635:BZW196649 BQA196635:BQA196649 BGE196635:BGE196649 AWI196635:AWI196649 AMM196635:AMM196649 ACQ196635:ACQ196649 SU196635:SU196649 IY196635:IY196649 WVK131099:WVK131113 WLO131099:WLO131113 WBS131099:WBS131113 VRW131099:VRW131113 VIA131099:VIA131113 UYE131099:UYE131113 UOI131099:UOI131113 UEM131099:UEM131113 TUQ131099:TUQ131113 TKU131099:TKU131113 TAY131099:TAY131113 SRC131099:SRC131113 SHG131099:SHG131113 RXK131099:RXK131113 RNO131099:RNO131113 RDS131099:RDS131113 QTW131099:QTW131113 QKA131099:QKA131113 QAE131099:QAE131113 PQI131099:PQI131113 PGM131099:PGM131113 OWQ131099:OWQ131113 OMU131099:OMU131113 OCY131099:OCY131113 NTC131099:NTC131113 NJG131099:NJG131113 MZK131099:MZK131113 MPO131099:MPO131113 MFS131099:MFS131113 LVW131099:LVW131113 LMA131099:LMA131113 LCE131099:LCE131113 KSI131099:KSI131113 KIM131099:KIM131113 JYQ131099:JYQ131113 JOU131099:JOU131113 JEY131099:JEY131113 IVC131099:IVC131113 ILG131099:ILG131113 IBK131099:IBK131113 HRO131099:HRO131113 HHS131099:HHS131113 GXW131099:GXW131113 GOA131099:GOA131113 GEE131099:GEE131113 FUI131099:FUI131113 FKM131099:FKM131113 FAQ131099:FAQ131113 EQU131099:EQU131113 EGY131099:EGY131113 DXC131099:DXC131113 DNG131099:DNG131113 DDK131099:DDK131113 CTO131099:CTO131113 CJS131099:CJS131113 BZW131099:BZW131113 BQA131099:BQA131113 BGE131099:BGE131113 AWI131099:AWI131113 AMM131099:AMM131113 ACQ131099:ACQ131113 SU131099:SU131113 IY131099:IY131113 WVK65563:WVK65577 WLO65563:WLO65577 WBS65563:WBS65577 VRW65563:VRW65577 VIA65563:VIA65577 UYE65563:UYE65577 UOI65563:UOI65577 UEM65563:UEM65577 TUQ65563:TUQ65577 TKU65563:TKU65577 TAY65563:TAY65577 SRC65563:SRC65577 SHG65563:SHG65577 RXK65563:RXK65577 RNO65563:RNO65577 RDS65563:RDS65577 QTW65563:QTW65577 QKA65563:QKA65577 QAE65563:QAE65577 PQI65563:PQI65577 PGM65563:PGM65577 OWQ65563:OWQ65577 OMU65563:OMU65577 OCY65563:OCY65577 NTC65563:NTC65577 NJG65563:NJG65577 MZK65563:MZK65577 MPO65563:MPO65577 MFS65563:MFS65577 LVW65563:LVW65577 LMA65563:LMA65577 LCE65563:LCE65577 KSI65563:KSI65577 KIM65563:KIM65577 JYQ65563:JYQ65577 JOU65563:JOU65577 JEY65563:JEY65577 IVC65563:IVC65577 ILG65563:ILG65577 IBK65563:IBK65577 HRO65563:HRO65577 HHS65563:HHS65577 GXW65563:GXW65577 GOA65563:GOA65577 GEE65563:GEE65577 FUI65563:FUI65577 FKM65563:FKM65577 FAQ65563:FAQ65577 EQU65563:EQU65577 EGY65563:EGY65577 DXC65563:DXC65577 DNG65563:DNG65577 DDK65563:DDK65577 CTO65563:CTO65577 CJS65563:CJS65577 BZW65563:BZW65577 BQA65563:BQA65577 BGE65563:BGE65577 AWI65563:AWI65577 AMM65563:AMM65577 ACQ65563:ACQ65577 SU65563:SU65577 IY65563:IY65577 WVK26:WVK40 WLO26:WLO40 WBS26:WBS40 VRW26:VRW40 VIA26:VIA40 UYE26:UYE40 UOI26:UOI40 UEM26:UEM40 TUQ26:TUQ40 TKU26:TKU40 TAY26:TAY40 SRC26:SRC40 SHG26:SHG40 RXK26:RXK40 RNO26:RNO40 RDS26:RDS40 QTW26:QTW40 QKA26:QKA40 QAE26:QAE40 PQI26:PQI40 PGM26:PGM40 OWQ26:OWQ40 OMU26:OMU40 OCY26:OCY40 NTC26:NTC40 NJG26:NJG40 MZK26:MZK40 MPO26:MPO40 MFS26:MFS40 LVW26:LVW40 LMA26:LMA40 LCE26:LCE40 KSI26:KSI40 KIM26:KIM40 JYQ26:JYQ40 JOU26:JOU40 JEY26:JEY40 IVC26:IVC40 ILG26:ILG40 IBK26:IBK40 HRO26:HRO40 HHS26:HHS40 GXW26:GXW40 GOA26:GOA40 GEE26:GEE40 FUI26:FUI40 FKM26:FKM40 FAQ26:FAQ40 EQU26:EQU40 EGY26:EGY40 DXC26:DXC40 DNG26:DNG40 DDK26:DDK40 CTO26:CTO40 CJS26:CJS40 BZW26:BZW40 BQA26:BQA40 BGE26:BGE40 AWI26:AWI40 AMM26:AMM40 ACQ26:ACQ40 SU26:SU40 IY26:IY40 WVK983060:WVK983065 WLO983060:WLO983065 WBS983060:WBS983065 VRW983060:VRW983065 VIA983060:VIA983065 UYE983060:UYE983065 UOI983060:UOI983065 UEM983060:UEM983065 TUQ983060:TUQ983065 TKU983060:TKU983065 TAY983060:TAY983065 SRC983060:SRC983065 SHG983060:SHG983065 RXK983060:RXK983065 RNO983060:RNO983065 RDS983060:RDS983065 QTW983060:QTW983065 QKA983060:QKA983065 QAE983060:QAE983065 PQI983060:PQI983065 PGM983060:PGM983065 OWQ983060:OWQ983065 OMU983060:OMU983065 OCY983060:OCY983065 NTC983060:NTC983065 NJG983060:NJG983065 MZK983060:MZK983065 MPO983060:MPO983065 MFS983060:MFS983065 LVW983060:LVW983065 LMA983060:LMA983065 LCE983060:LCE983065 KSI983060:KSI983065 KIM983060:KIM983065 JYQ983060:JYQ983065 JOU983060:JOU983065 JEY983060:JEY983065 IVC983060:IVC983065 ILG983060:ILG983065 IBK983060:IBK983065 HRO983060:HRO983065 HHS983060:HHS983065 GXW983060:GXW983065 GOA983060:GOA983065 GEE983060:GEE983065 FUI983060:FUI983065 FKM983060:FKM983065 FAQ983060:FAQ983065 EQU983060:EQU983065 EGY983060:EGY983065 DXC983060:DXC983065 DNG983060:DNG983065 DDK983060:DDK983065 CTO983060:CTO983065 CJS983060:CJS983065 BZW983060:BZW983065 BQA983060:BQA983065 BGE983060:BGE983065 AWI983060:AWI983065 AMM983060:AMM983065 ACQ983060:ACQ983065 SU983060:SU983065 IY983060:IY983065 WVK917524:WVK917529 WLO917524:WLO917529 WBS917524:WBS917529 VRW917524:VRW917529 VIA917524:VIA917529 UYE917524:UYE917529 UOI917524:UOI917529 UEM917524:UEM917529 TUQ917524:TUQ917529 TKU917524:TKU917529 TAY917524:TAY917529 SRC917524:SRC917529 SHG917524:SHG917529 RXK917524:RXK917529 RNO917524:RNO917529 RDS917524:RDS917529 QTW917524:QTW917529 QKA917524:QKA917529 QAE917524:QAE917529 PQI917524:PQI917529 PGM917524:PGM917529 OWQ917524:OWQ917529 OMU917524:OMU917529 OCY917524:OCY917529 NTC917524:NTC917529 NJG917524:NJG917529 MZK917524:MZK917529 MPO917524:MPO917529 MFS917524:MFS917529 LVW917524:LVW917529 LMA917524:LMA917529 LCE917524:LCE917529 KSI917524:KSI917529 KIM917524:KIM917529 JYQ917524:JYQ917529 JOU917524:JOU917529 JEY917524:JEY917529 IVC917524:IVC917529 ILG917524:ILG917529 IBK917524:IBK917529 HRO917524:HRO917529 HHS917524:HHS917529 GXW917524:GXW917529 GOA917524:GOA917529 GEE917524:GEE917529 FUI917524:FUI917529 FKM917524:FKM917529 FAQ917524:FAQ917529 EQU917524:EQU917529 EGY917524:EGY917529 DXC917524:DXC917529 DNG917524:DNG917529 DDK917524:DDK917529 CTO917524:CTO917529 CJS917524:CJS917529 BZW917524:BZW917529 BQA917524:BQA917529 BGE917524:BGE917529 AWI917524:AWI917529 AMM917524:AMM917529 ACQ917524:ACQ917529 SU917524:SU917529 IY917524:IY917529 WVK851988:WVK851993 WLO851988:WLO851993 WBS851988:WBS851993 VRW851988:VRW851993 VIA851988:VIA851993 UYE851988:UYE851993 UOI851988:UOI851993 UEM851988:UEM851993 TUQ851988:TUQ851993 TKU851988:TKU851993 TAY851988:TAY851993 SRC851988:SRC851993 SHG851988:SHG851993 RXK851988:RXK851993 RNO851988:RNO851993 RDS851988:RDS851993 QTW851988:QTW851993 QKA851988:QKA851993 QAE851988:QAE851993 PQI851988:PQI851993 PGM851988:PGM851993 OWQ851988:OWQ851993 OMU851988:OMU851993 OCY851988:OCY851993 NTC851988:NTC851993 NJG851988:NJG851993 MZK851988:MZK851993 MPO851988:MPO851993 MFS851988:MFS851993 LVW851988:LVW851993 LMA851988:LMA851993 LCE851988:LCE851993 KSI851988:KSI851993 KIM851988:KIM851993 JYQ851988:JYQ851993 JOU851988:JOU851993 JEY851988:JEY851993 IVC851988:IVC851993 ILG851988:ILG851993 IBK851988:IBK851993 HRO851988:HRO851993 HHS851988:HHS851993 GXW851988:GXW851993 GOA851988:GOA851993 GEE851988:GEE851993 FUI851988:FUI851993 FKM851988:FKM851993 FAQ851988:FAQ851993 EQU851988:EQU851993 EGY851988:EGY851993 DXC851988:DXC851993 DNG851988:DNG851993 DDK851988:DDK851993 CTO851988:CTO851993 CJS851988:CJS851993 BZW851988:BZW851993 BQA851988:BQA851993 BGE851988:BGE851993 AWI851988:AWI851993 AMM851988:AMM851993 ACQ851988:ACQ851993 SU851988:SU851993 IY851988:IY851993 WVK786452:WVK786457 WLO786452:WLO786457 WBS786452:WBS786457 VRW786452:VRW786457 VIA786452:VIA786457 UYE786452:UYE786457 UOI786452:UOI786457 UEM786452:UEM786457 TUQ786452:TUQ786457 TKU786452:TKU786457 TAY786452:TAY786457 SRC786452:SRC786457 SHG786452:SHG786457 RXK786452:RXK786457 RNO786452:RNO786457 RDS786452:RDS786457 QTW786452:QTW786457 QKA786452:QKA786457 QAE786452:QAE786457 PQI786452:PQI786457 PGM786452:PGM786457 OWQ786452:OWQ786457 OMU786452:OMU786457 OCY786452:OCY786457 NTC786452:NTC786457 NJG786452:NJG786457 MZK786452:MZK786457 MPO786452:MPO786457 MFS786452:MFS786457 LVW786452:LVW786457 LMA786452:LMA786457 LCE786452:LCE786457 KSI786452:KSI786457 KIM786452:KIM786457 JYQ786452:JYQ786457 JOU786452:JOU786457 JEY786452:JEY786457 IVC786452:IVC786457 ILG786452:ILG786457 IBK786452:IBK786457 HRO786452:HRO786457 HHS786452:HHS786457 GXW786452:GXW786457 GOA786452:GOA786457 GEE786452:GEE786457 FUI786452:FUI786457 FKM786452:FKM786457 FAQ786452:FAQ786457 EQU786452:EQU786457 EGY786452:EGY786457 DXC786452:DXC786457 DNG786452:DNG786457 DDK786452:DDK786457 CTO786452:CTO786457 CJS786452:CJS786457 BZW786452:BZW786457 BQA786452:BQA786457 BGE786452:BGE786457 AWI786452:AWI786457 AMM786452:AMM786457 ACQ786452:ACQ786457 SU786452:SU786457 IY786452:IY786457 WVK720916:WVK720921 WLO720916:WLO720921 WBS720916:WBS720921 VRW720916:VRW720921 VIA720916:VIA720921 UYE720916:UYE720921 UOI720916:UOI720921 UEM720916:UEM720921 TUQ720916:TUQ720921 TKU720916:TKU720921 TAY720916:TAY720921 SRC720916:SRC720921 SHG720916:SHG720921 RXK720916:RXK720921 RNO720916:RNO720921 RDS720916:RDS720921 QTW720916:QTW720921 QKA720916:QKA720921 QAE720916:QAE720921 PQI720916:PQI720921 PGM720916:PGM720921 OWQ720916:OWQ720921 OMU720916:OMU720921 OCY720916:OCY720921 NTC720916:NTC720921 NJG720916:NJG720921 MZK720916:MZK720921 MPO720916:MPO720921 MFS720916:MFS720921 LVW720916:LVW720921 LMA720916:LMA720921 LCE720916:LCE720921 KSI720916:KSI720921 KIM720916:KIM720921 JYQ720916:JYQ720921 JOU720916:JOU720921 JEY720916:JEY720921 IVC720916:IVC720921 ILG720916:ILG720921 IBK720916:IBK720921 HRO720916:HRO720921 HHS720916:HHS720921 GXW720916:GXW720921 GOA720916:GOA720921 GEE720916:GEE720921 FUI720916:FUI720921 FKM720916:FKM720921 FAQ720916:FAQ720921 EQU720916:EQU720921 EGY720916:EGY720921 DXC720916:DXC720921 DNG720916:DNG720921 DDK720916:DDK720921 CTO720916:CTO720921 CJS720916:CJS720921 BZW720916:BZW720921 BQA720916:BQA720921 BGE720916:BGE720921 AWI720916:AWI720921 AMM720916:AMM720921 ACQ720916:ACQ720921 SU720916:SU720921 IY720916:IY720921 WVK655380:WVK655385 WLO655380:WLO655385 WBS655380:WBS655385 VRW655380:VRW655385 VIA655380:VIA655385 UYE655380:UYE655385 UOI655380:UOI655385 UEM655380:UEM655385 TUQ655380:TUQ655385 TKU655380:TKU655385 TAY655380:TAY655385 SRC655380:SRC655385 SHG655380:SHG655385 RXK655380:RXK655385 RNO655380:RNO655385 RDS655380:RDS655385 QTW655380:QTW655385 QKA655380:QKA655385 QAE655380:QAE655385 PQI655380:PQI655385 PGM655380:PGM655385 OWQ655380:OWQ655385 OMU655380:OMU655385 OCY655380:OCY655385 NTC655380:NTC655385 NJG655380:NJG655385 MZK655380:MZK655385 MPO655380:MPO655385 MFS655380:MFS655385 LVW655380:LVW655385 LMA655380:LMA655385 LCE655380:LCE655385 KSI655380:KSI655385 KIM655380:KIM655385 JYQ655380:JYQ655385 JOU655380:JOU655385 JEY655380:JEY655385 IVC655380:IVC655385 ILG655380:ILG655385 IBK655380:IBK655385 HRO655380:HRO655385 HHS655380:HHS655385 GXW655380:GXW655385 GOA655380:GOA655385 GEE655380:GEE655385 FUI655380:FUI655385 FKM655380:FKM655385 FAQ655380:FAQ655385 EQU655380:EQU655385 EGY655380:EGY655385 DXC655380:DXC655385 DNG655380:DNG655385 DDK655380:DDK655385 CTO655380:CTO655385 CJS655380:CJS655385 BZW655380:BZW655385 BQA655380:BQA655385 BGE655380:BGE655385 AWI655380:AWI655385 AMM655380:AMM655385 ACQ655380:ACQ655385 SU655380:SU655385 IY655380:IY655385 WVK589844:WVK589849 WLO589844:WLO589849 WBS589844:WBS589849 VRW589844:VRW589849 VIA589844:VIA589849 UYE589844:UYE589849 UOI589844:UOI589849 UEM589844:UEM589849 TUQ589844:TUQ589849 TKU589844:TKU589849 TAY589844:TAY589849 SRC589844:SRC589849 SHG589844:SHG589849 RXK589844:RXK589849 RNO589844:RNO589849 RDS589844:RDS589849 QTW589844:QTW589849 QKA589844:QKA589849 QAE589844:QAE589849 PQI589844:PQI589849 PGM589844:PGM589849 OWQ589844:OWQ589849 OMU589844:OMU589849 OCY589844:OCY589849 NTC589844:NTC589849 NJG589844:NJG589849 MZK589844:MZK589849 MPO589844:MPO589849 MFS589844:MFS589849 LVW589844:LVW589849 LMA589844:LMA589849 LCE589844:LCE589849 KSI589844:KSI589849 KIM589844:KIM589849 JYQ589844:JYQ589849 JOU589844:JOU589849 JEY589844:JEY589849 IVC589844:IVC589849 ILG589844:ILG589849 IBK589844:IBK589849 HRO589844:HRO589849 HHS589844:HHS589849 GXW589844:GXW589849 GOA589844:GOA589849 GEE589844:GEE589849 FUI589844:FUI589849 FKM589844:FKM589849 FAQ589844:FAQ589849 EQU589844:EQU589849 EGY589844:EGY589849 DXC589844:DXC589849 DNG589844:DNG589849 DDK589844:DDK589849 CTO589844:CTO589849 CJS589844:CJS589849 BZW589844:BZW589849 BQA589844:BQA589849 BGE589844:BGE589849 AWI589844:AWI589849 AMM589844:AMM589849 ACQ589844:ACQ589849 SU589844:SU589849 IY589844:IY589849 WVK524308:WVK524313 WLO524308:WLO524313 WBS524308:WBS524313 VRW524308:VRW524313 VIA524308:VIA524313 UYE524308:UYE524313 UOI524308:UOI524313 UEM524308:UEM524313 TUQ524308:TUQ524313 TKU524308:TKU524313 TAY524308:TAY524313 SRC524308:SRC524313 SHG524308:SHG524313 RXK524308:RXK524313 RNO524308:RNO524313 RDS524308:RDS524313 QTW524308:QTW524313 QKA524308:QKA524313 QAE524308:QAE524313 PQI524308:PQI524313 PGM524308:PGM524313 OWQ524308:OWQ524313 OMU524308:OMU524313 OCY524308:OCY524313 NTC524308:NTC524313 NJG524308:NJG524313 MZK524308:MZK524313 MPO524308:MPO524313 MFS524308:MFS524313 LVW524308:LVW524313 LMA524308:LMA524313 LCE524308:LCE524313 KSI524308:KSI524313 KIM524308:KIM524313 JYQ524308:JYQ524313 JOU524308:JOU524313 JEY524308:JEY524313 IVC524308:IVC524313 ILG524308:ILG524313 IBK524308:IBK524313 HRO524308:HRO524313 HHS524308:HHS524313 GXW524308:GXW524313 GOA524308:GOA524313 GEE524308:GEE524313 FUI524308:FUI524313 FKM524308:FKM524313 FAQ524308:FAQ524313 EQU524308:EQU524313 EGY524308:EGY524313 DXC524308:DXC524313 DNG524308:DNG524313 DDK524308:DDK524313 CTO524308:CTO524313 CJS524308:CJS524313 BZW524308:BZW524313 BQA524308:BQA524313 BGE524308:BGE524313 AWI524308:AWI524313 AMM524308:AMM524313 ACQ524308:ACQ524313 SU524308:SU524313 IY524308:IY524313 WVK458772:WVK458777 WLO458772:WLO458777 WBS458772:WBS458777 VRW458772:VRW458777 VIA458772:VIA458777 UYE458772:UYE458777 UOI458772:UOI458777 UEM458772:UEM458777 TUQ458772:TUQ458777 TKU458772:TKU458777 TAY458772:TAY458777 SRC458772:SRC458777 SHG458772:SHG458777 RXK458772:RXK458777 RNO458772:RNO458777 RDS458772:RDS458777 QTW458772:QTW458777 QKA458772:QKA458777 QAE458772:QAE458777 PQI458772:PQI458777 PGM458772:PGM458777 OWQ458772:OWQ458777 OMU458772:OMU458777 OCY458772:OCY458777 NTC458772:NTC458777 NJG458772:NJG458777 MZK458772:MZK458777 MPO458772:MPO458777 MFS458772:MFS458777 LVW458772:LVW458777 LMA458772:LMA458777 LCE458772:LCE458777 KSI458772:KSI458777 KIM458772:KIM458777 JYQ458772:JYQ458777 JOU458772:JOU458777 JEY458772:JEY458777 IVC458772:IVC458777 ILG458772:ILG458777 IBK458772:IBK458777 HRO458772:HRO458777 HHS458772:HHS458777 GXW458772:GXW458777 GOA458772:GOA458777 GEE458772:GEE458777 FUI458772:FUI458777 FKM458772:FKM458777 FAQ458772:FAQ458777 EQU458772:EQU458777 EGY458772:EGY458777 DXC458772:DXC458777 DNG458772:DNG458777 DDK458772:DDK458777 CTO458772:CTO458777 CJS458772:CJS458777 BZW458772:BZW458777 BQA458772:BQA458777 BGE458772:BGE458777 AWI458772:AWI458777 AMM458772:AMM458777 ACQ458772:ACQ458777 SU458772:SU458777 IY458772:IY458777 WVK393236:WVK393241 WLO393236:WLO393241 WBS393236:WBS393241 VRW393236:VRW393241 VIA393236:VIA393241 UYE393236:UYE393241 UOI393236:UOI393241 UEM393236:UEM393241 TUQ393236:TUQ393241 TKU393236:TKU393241 TAY393236:TAY393241 SRC393236:SRC393241 SHG393236:SHG393241 RXK393236:RXK393241 RNO393236:RNO393241 RDS393236:RDS393241 QTW393236:QTW393241 QKA393236:QKA393241 QAE393236:QAE393241 PQI393236:PQI393241 PGM393236:PGM393241 OWQ393236:OWQ393241 OMU393236:OMU393241 OCY393236:OCY393241 NTC393236:NTC393241 NJG393236:NJG393241 MZK393236:MZK393241 MPO393236:MPO393241 MFS393236:MFS393241 LVW393236:LVW393241 LMA393236:LMA393241 LCE393236:LCE393241 KSI393236:KSI393241 KIM393236:KIM393241 JYQ393236:JYQ393241 JOU393236:JOU393241 JEY393236:JEY393241 IVC393236:IVC393241 ILG393236:ILG393241 IBK393236:IBK393241 HRO393236:HRO393241 HHS393236:HHS393241 GXW393236:GXW393241 GOA393236:GOA393241 GEE393236:GEE393241 FUI393236:FUI393241 FKM393236:FKM393241 FAQ393236:FAQ393241 EQU393236:EQU393241 EGY393236:EGY393241 DXC393236:DXC393241 DNG393236:DNG393241 DDK393236:DDK393241 CTO393236:CTO393241 CJS393236:CJS393241 BZW393236:BZW393241 BQA393236:BQA393241 BGE393236:BGE393241 AWI393236:AWI393241 AMM393236:AMM393241 ACQ393236:ACQ393241 SU393236:SU393241 IY393236:IY393241 WVK327700:WVK327705 WLO327700:WLO327705 WBS327700:WBS327705 VRW327700:VRW327705 VIA327700:VIA327705 UYE327700:UYE327705 UOI327700:UOI327705 UEM327700:UEM327705 TUQ327700:TUQ327705 TKU327700:TKU327705 TAY327700:TAY327705 SRC327700:SRC327705 SHG327700:SHG327705 RXK327700:RXK327705 RNO327700:RNO327705 RDS327700:RDS327705 QTW327700:QTW327705 QKA327700:QKA327705 QAE327700:QAE327705 PQI327700:PQI327705 PGM327700:PGM327705 OWQ327700:OWQ327705 OMU327700:OMU327705 OCY327700:OCY327705 NTC327700:NTC327705 NJG327700:NJG327705 MZK327700:MZK327705 MPO327700:MPO327705 MFS327700:MFS327705 LVW327700:LVW327705 LMA327700:LMA327705 LCE327700:LCE327705 KSI327700:KSI327705 KIM327700:KIM327705 JYQ327700:JYQ327705 JOU327700:JOU327705 JEY327700:JEY327705 IVC327700:IVC327705 ILG327700:ILG327705 IBK327700:IBK327705 HRO327700:HRO327705 HHS327700:HHS327705 GXW327700:GXW327705 GOA327700:GOA327705 GEE327700:GEE327705 FUI327700:FUI327705 FKM327700:FKM327705 FAQ327700:FAQ327705 EQU327700:EQU327705 EGY327700:EGY327705 DXC327700:DXC327705 DNG327700:DNG327705 DDK327700:DDK327705 CTO327700:CTO327705 CJS327700:CJS327705 BZW327700:BZW327705 BQA327700:BQA327705 BGE327700:BGE327705 AWI327700:AWI327705 AMM327700:AMM327705 ACQ327700:ACQ327705 SU327700:SU327705 IY327700:IY327705 WVK262164:WVK262169 WLO262164:WLO262169 WBS262164:WBS262169 VRW262164:VRW262169 VIA262164:VIA262169 UYE262164:UYE262169 UOI262164:UOI262169 UEM262164:UEM262169 TUQ262164:TUQ262169 TKU262164:TKU262169 TAY262164:TAY262169 SRC262164:SRC262169 SHG262164:SHG262169 RXK262164:RXK262169 RNO262164:RNO262169 RDS262164:RDS262169 QTW262164:QTW262169 QKA262164:QKA262169 QAE262164:QAE262169 PQI262164:PQI262169 PGM262164:PGM262169 OWQ262164:OWQ262169 OMU262164:OMU262169 OCY262164:OCY262169 NTC262164:NTC262169 NJG262164:NJG262169 MZK262164:MZK262169 MPO262164:MPO262169 MFS262164:MFS262169 LVW262164:LVW262169 LMA262164:LMA262169 LCE262164:LCE262169 KSI262164:KSI262169 KIM262164:KIM262169 JYQ262164:JYQ262169 JOU262164:JOU262169 JEY262164:JEY262169 IVC262164:IVC262169 ILG262164:ILG262169 IBK262164:IBK262169 HRO262164:HRO262169 HHS262164:HHS262169 GXW262164:GXW262169 GOA262164:GOA262169 GEE262164:GEE262169 FUI262164:FUI262169 FKM262164:FKM262169 FAQ262164:FAQ262169 EQU262164:EQU262169 EGY262164:EGY262169 DXC262164:DXC262169 DNG262164:DNG262169 DDK262164:DDK262169 CTO262164:CTO262169 CJS262164:CJS262169 BZW262164:BZW262169 BQA262164:BQA262169 BGE262164:BGE262169 AWI262164:AWI262169 AMM262164:AMM262169 ACQ262164:ACQ262169 SU262164:SU262169 IY262164:IY262169 WVK196628:WVK196633 WLO196628:WLO196633 WBS196628:WBS196633 VRW196628:VRW196633 VIA196628:VIA196633 UYE196628:UYE196633 UOI196628:UOI196633 UEM196628:UEM196633 TUQ196628:TUQ196633 TKU196628:TKU196633 TAY196628:TAY196633 SRC196628:SRC196633 SHG196628:SHG196633 RXK196628:RXK196633 RNO196628:RNO196633 RDS196628:RDS196633 QTW196628:QTW196633 QKA196628:QKA196633 QAE196628:QAE196633 PQI196628:PQI196633 PGM196628:PGM196633 OWQ196628:OWQ196633 OMU196628:OMU196633 OCY196628:OCY196633 NTC196628:NTC196633 NJG196628:NJG196633 MZK196628:MZK196633 MPO196628:MPO196633 MFS196628:MFS196633 LVW196628:LVW196633 LMA196628:LMA196633 LCE196628:LCE196633 KSI196628:KSI196633 KIM196628:KIM196633 JYQ196628:JYQ196633 JOU196628:JOU196633 JEY196628:JEY196633 IVC196628:IVC196633 ILG196628:ILG196633 IBK196628:IBK196633 HRO196628:HRO196633 HHS196628:HHS196633 GXW196628:GXW196633 GOA196628:GOA196633 GEE196628:GEE196633 FUI196628:FUI196633 FKM196628:FKM196633 FAQ196628:FAQ196633 EQU196628:EQU196633 EGY196628:EGY196633 DXC196628:DXC196633 DNG196628:DNG196633 DDK196628:DDK196633 CTO196628:CTO196633 CJS196628:CJS196633 BZW196628:BZW196633 BQA196628:BQA196633 BGE196628:BGE196633 AWI196628:AWI196633 AMM196628:AMM196633 ACQ196628:ACQ196633 SU196628:SU196633 IY196628:IY196633 WVK131092:WVK131097 WLO131092:WLO131097 WBS131092:WBS131097 VRW131092:VRW131097 VIA131092:VIA131097 UYE131092:UYE131097 UOI131092:UOI131097 UEM131092:UEM131097 TUQ131092:TUQ131097 TKU131092:TKU131097 TAY131092:TAY131097 SRC131092:SRC131097 SHG131092:SHG131097 RXK131092:RXK131097 RNO131092:RNO131097 RDS131092:RDS131097 QTW131092:QTW131097 QKA131092:QKA131097 QAE131092:QAE131097 PQI131092:PQI131097 PGM131092:PGM131097 OWQ131092:OWQ131097 OMU131092:OMU131097 OCY131092:OCY131097 NTC131092:NTC131097 NJG131092:NJG131097 MZK131092:MZK131097 MPO131092:MPO131097 MFS131092:MFS131097 LVW131092:LVW131097 LMA131092:LMA131097 LCE131092:LCE131097 KSI131092:KSI131097 KIM131092:KIM131097 JYQ131092:JYQ131097 JOU131092:JOU131097 JEY131092:JEY131097 IVC131092:IVC131097 ILG131092:ILG131097 IBK131092:IBK131097 HRO131092:HRO131097 HHS131092:HHS131097 GXW131092:GXW131097 GOA131092:GOA131097 GEE131092:GEE131097 FUI131092:FUI131097 FKM131092:FKM131097 FAQ131092:FAQ131097 EQU131092:EQU131097 EGY131092:EGY131097 DXC131092:DXC131097 DNG131092:DNG131097 DDK131092:DDK131097 CTO131092:CTO131097 CJS131092:CJS131097 BZW131092:BZW131097 BQA131092:BQA131097 BGE131092:BGE131097 AWI131092:AWI131097 AMM131092:AMM131097 ACQ131092:ACQ131097 SU131092:SU131097 IY131092:IY131097 WVK65556:WVK65561 WLO65556:WLO65561 WBS65556:WBS65561 VRW65556:VRW65561 VIA65556:VIA65561 UYE65556:UYE65561 UOI65556:UOI65561 UEM65556:UEM65561 TUQ65556:TUQ65561 TKU65556:TKU65561 TAY65556:TAY65561 SRC65556:SRC65561 SHG65556:SHG65561 RXK65556:RXK65561 RNO65556:RNO65561 RDS65556:RDS65561 QTW65556:QTW65561 QKA65556:QKA65561 QAE65556:QAE65561 PQI65556:PQI65561 PGM65556:PGM65561 OWQ65556:OWQ65561 OMU65556:OMU65561 OCY65556:OCY65561 NTC65556:NTC65561 NJG65556:NJG65561 MZK65556:MZK65561 MPO65556:MPO65561 MFS65556:MFS65561 LVW65556:LVW65561 LMA65556:LMA65561 LCE65556:LCE65561 KSI65556:KSI65561 KIM65556:KIM65561 JYQ65556:JYQ65561 JOU65556:JOU65561 JEY65556:JEY65561 IVC65556:IVC65561 ILG65556:ILG65561 IBK65556:IBK65561 HRO65556:HRO65561 HHS65556:HHS65561 GXW65556:GXW65561 GOA65556:GOA65561 GEE65556:GEE65561 FUI65556:FUI65561 FKM65556:FKM65561 FAQ65556:FAQ65561 EQU65556:EQU65561 EGY65556:EGY65561 DXC65556:DXC65561 DNG65556:DNG65561 DDK65556:DDK65561 CTO65556:CTO65561 CJS65556:CJS65561 BZW65556:BZW65561 BQA65556:BQA65561 BGE65556:BGE65561 AWI65556:AWI65561 AMM65556:AMM65561 ACQ65556:ACQ65561 SU65556:SU65561 IY65556:IY65561 WVK983055:WVK983057 WLO983055:WLO983057 WBS983055:WBS983057 VRW983055:VRW983057 VIA983055:VIA983057 UYE983055:UYE983057 UOI983055:UOI983057 UEM983055:UEM983057 TUQ983055:TUQ983057 TKU983055:TKU983057 TAY983055:TAY983057 SRC983055:SRC983057 SHG983055:SHG983057 RXK983055:RXK983057 RNO983055:RNO983057 RDS983055:RDS983057 QTW983055:QTW983057 QKA983055:QKA983057 QAE983055:QAE983057 PQI983055:PQI983057 PGM983055:PGM983057 OWQ983055:OWQ983057 OMU983055:OMU983057 OCY983055:OCY983057 NTC983055:NTC983057 NJG983055:NJG983057 MZK983055:MZK983057 MPO983055:MPO983057 MFS983055:MFS983057 LVW983055:LVW983057 LMA983055:LMA983057 LCE983055:LCE983057 KSI983055:KSI983057 KIM983055:KIM983057 JYQ983055:JYQ983057 JOU983055:JOU983057 JEY983055:JEY983057 IVC983055:IVC983057 ILG983055:ILG983057 IBK983055:IBK983057 HRO983055:HRO983057 HHS983055:HHS983057 GXW983055:GXW983057 GOA983055:GOA983057 GEE983055:GEE983057 FUI983055:FUI983057 FKM983055:FKM983057 FAQ983055:FAQ983057 EQU983055:EQU983057 EGY983055:EGY983057 DXC983055:DXC983057 DNG983055:DNG983057 DDK983055:DDK983057 CTO983055:CTO983057 CJS983055:CJS983057 BZW983055:BZW983057 BQA983055:BQA983057 BGE983055:BGE983057 AWI983055:AWI983057 AMM983055:AMM983057 ACQ983055:ACQ983057 SU983055:SU983057 IY983055:IY983057 WVK917519:WVK917521 WLO917519:WLO917521 WBS917519:WBS917521 VRW917519:VRW917521 VIA917519:VIA917521 UYE917519:UYE917521 UOI917519:UOI917521 UEM917519:UEM917521 TUQ917519:TUQ917521 TKU917519:TKU917521 TAY917519:TAY917521 SRC917519:SRC917521 SHG917519:SHG917521 RXK917519:RXK917521 RNO917519:RNO917521 RDS917519:RDS917521 QTW917519:QTW917521 QKA917519:QKA917521 QAE917519:QAE917521 PQI917519:PQI917521 PGM917519:PGM917521 OWQ917519:OWQ917521 OMU917519:OMU917521 OCY917519:OCY917521 NTC917519:NTC917521 NJG917519:NJG917521 MZK917519:MZK917521 MPO917519:MPO917521 MFS917519:MFS917521 LVW917519:LVW917521 LMA917519:LMA917521 LCE917519:LCE917521 KSI917519:KSI917521 KIM917519:KIM917521 JYQ917519:JYQ917521 JOU917519:JOU917521 JEY917519:JEY917521 IVC917519:IVC917521 ILG917519:ILG917521 IBK917519:IBK917521 HRO917519:HRO917521 HHS917519:HHS917521 GXW917519:GXW917521 GOA917519:GOA917521 GEE917519:GEE917521 FUI917519:FUI917521 FKM917519:FKM917521 FAQ917519:FAQ917521 EQU917519:EQU917521 EGY917519:EGY917521 DXC917519:DXC917521 DNG917519:DNG917521 DDK917519:DDK917521 CTO917519:CTO917521 CJS917519:CJS917521 BZW917519:BZW917521 BQA917519:BQA917521 BGE917519:BGE917521 AWI917519:AWI917521 AMM917519:AMM917521 ACQ917519:ACQ917521 SU917519:SU917521 IY917519:IY917521 WVK851983:WVK851985 WLO851983:WLO851985 WBS851983:WBS851985 VRW851983:VRW851985 VIA851983:VIA851985 UYE851983:UYE851985 UOI851983:UOI851985 UEM851983:UEM851985 TUQ851983:TUQ851985 TKU851983:TKU851985 TAY851983:TAY851985 SRC851983:SRC851985 SHG851983:SHG851985 RXK851983:RXK851985 RNO851983:RNO851985 RDS851983:RDS851985 QTW851983:QTW851985 QKA851983:QKA851985 QAE851983:QAE851985 PQI851983:PQI851985 PGM851983:PGM851985 OWQ851983:OWQ851985 OMU851983:OMU851985 OCY851983:OCY851985 NTC851983:NTC851985 NJG851983:NJG851985 MZK851983:MZK851985 MPO851983:MPO851985 MFS851983:MFS851985 LVW851983:LVW851985 LMA851983:LMA851985 LCE851983:LCE851985 KSI851983:KSI851985 KIM851983:KIM851985 JYQ851983:JYQ851985 JOU851983:JOU851985 JEY851983:JEY851985 IVC851983:IVC851985 ILG851983:ILG851985 IBK851983:IBK851985 HRO851983:HRO851985 HHS851983:HHS851985 GXW851983:GXW851985 GOA851983:GOA851985 GEE851983:GEE851985 FUI851983:FUI851985 FKM851983:FKM851985 FAQ851983:FAQ851985 EQU851983:EQU851985 EGY851983:EGY851985 DXC851983:DXC851985 DNG851983:DNG851985 DDK851983:DDK851985 CTO851983:CTO851985 CJS851983:CJS851985 BZW851983:BZW851985 BQA851983:BQA851985 BGE851983:BGE851985 AWI851983:AWI851985 AMM851983:AMM851985 ACQ851983:ACQ851985 SU851983:SU851985 IY851983:IY851985 WVK786447:WVK786449 WLO786447:WLO786449 WBS786447:WBS786449 VRW786447:VRW786449 VIA786447:VIA786449 UYE786447:UYE786449 UOI786447:UOI786449 UEM786447:UEM786449 TUQ786447:TUQ786449 TKU786447:TKU786449 TAY786447:TAY786449 SRC786447:SRC786449 SHG786447:SHG786449 RXK786447:RXK786449 RNO786447:RNO786449 RDS786447:RDS786449 QTW786447:QTW786449 QKA786447:QKA786449 QAE786447:QAE786449 PQI786447:PQI786449 PGM786447:PGM786449 OWQ786447:OWQ786449 OMU786447:OMU786449 OCY786447:OCY786449 NTC786447:NTC786449 NJG786447:NJG786449 MZK786447:MZK786449 MPO786447:MPO786449 MFS786447:MFS786449 LVW786447:LVW786449 LMA786447:LMA786449 LCE786447:LCE786449 KSI786447:KSI786449 KIM786447:KIM786449 JYQ786447:JYQ786449 JOU786447:JOU786449 JEY786447:JEY786449 IVC786447:IVC786449 ILG786447:ILG786449 IBK786447:IBK786449 HRO786447:HRO786449 HHS786447:HHS786449 GXW786447:GXW786449 GOA786447:GOA786449 GEE786447:GEE786449 FUI786447:FUI786449 FKM786447:FKM786449 FAQ786447:FAQ786449 EQU786447:EQU786449 EGY786447:EGY786449 DXC786447:DXC786449 DNG786447:DNG786449 DDK786447:DDK786449 CTO786447:CTO786449 CJS786447:CJS786449 BZW786447:BZW786449 BQA786447:BQA786449 BGE786447:BGE786449 AWI786447:AWI786449 AMM786447:AMM786449 ACQ786447:ACQ786449 SU786447:SU786449 IY786447:IY786449 WVK720911:WVK720913 WLO720911:WLO720913 WBS720911:WBS720913 VRW720911:VRW720913 VIA720911:VIA720913 UYE720911:UYE720913 UOI720911:UOI720913 UEM720911:UEM720913 TUQ720911:TUQ720913 TKU720911:TKU720913 TAY720911:TAY720913 SRC720911:SRC720913 SHG720911:SHG720913 RXK720911:RXK720913 RNO720911:RNO720913 RDS720911:RDS720913 QTW720911:QTW720913 QKA720911:QKA720913 QAE720911:QAE720913 PQI720911:PQI720913 PGM720911:PGM720913 OWQ720911:OWQ720913 OMU720911:OMU720913 OCY720911:OCY720913 NTC720911:NTC720913 NJG720911:NJG720913 MZK720911:MZK720913 MPO720911:MPO720913 MFS720911:MFS720913 LVW720911:LVW720913 LMA720911:LMA720913 LCE720911:LCE720913 KSI720911:KSI720913 KIM720911:KIM720913 JYQ720911:JYQ720913 JOU720911:JOU720913 JEY720911:JEY720913 IVC720911:IVC720913 ILG720911:ILG720913 IBK720911:IBK720913 HRO720911:HRO720913 HHS720911:HHS720913 GXW720911:GXW720913 GOA720911:GOA720913 GEE720911:GEE720913 FUI720911:FUI720913 FKM720911:FKM720913 FAQ720911:FAQ720913 EQU720911:EQU720913 EGY720911:EGY720913 DXC720911:DXC720913 DNG720911:DNG720913 DDK720911:DDK720913 CTO720911:CTO720913 CJS720911:CJS720913 BZW720911:BZW720913 BQA720911:BQA720913 BGE720911:BGE720913 AWI720911:AWI720913 AMM720911:AMM720913 ACQ720911:ACQ720913 SU720911:SU720913 IY720911:IY720913 WVK655375:WVK655377 WLO655375:WLO655377 WBS655375:WBS655377 VRW655375:VRW655377 VIA655375:VIA655377 UYE655375:UYE655377 UOI655375:UOI655377 UEM655375:UEM655377 TUQ655375:TUQ655377 TKU655375:TKU655377 TAY655375:TAY655377 SRC655375:SRC655377 SHG655375:SHG655377 RXK655375:RXK655377 RNO655375:RNO655377 RDS655375:RDS655377 QTW655375:QTW655377 QKA655375:QKA655377 QAE655375:QAE655377 PQI655375:PQI655377 PGM655375:PGM655377 OWQ655375:OWQ655377 OMU655375:OMU655377 OCY655375:OCY655377 NTC655375:NTC655377 NJG655375:NJG655377 MZK655375:MZK655377 MPO655375:MPO655377 MFS655375:MFS655377 LVW655375:LVW655377 LMA655375:LMA655377 LCE655375:LCE655377 KSI655375:KSI655377 KIM655375:KIM655377 JYQ655375:JYQ655377 JOU655375:JOU655377 JEY655375:JEY655377 IVC655375:IVC655377 ILG655375:ILG655377 IBK655375:IBK655377 HRO655375:HRO655377 HHS655375:HHS655377 GXW655375:GXW655377 GOA655375:GOA655377 GEE655375:GEE655377 FUI655375:FUI655377 FKM655375:FKM655377 FAQ655375:FAQ655377 EQU655375:EQU655377 EGY655375:EGY655377 DXC655375:DXC655377 DNG655375:DNG655377 DDK655375:DDK655377 CTO655375:CTO655377 CJS655375:CJS655377 BZW655375:BZW655377 BQA655375:BQA655377 BGE655375:BGE655377 AWI655375:AWI655377 AMM655375:AMM655377 ACQ655375:ACQ655377 SU655375:SU655377 IY655375:IY655377 WVK589839:WVK589841 WLO589839:WLO589841 WBS589839:WBS589841 VRW589839:VRW589841 VIA589839:VIA589841 UYE589839:UYE589841 UOI589839:UOI589841 UEM589839:UEM589841 TUQ589839:TUQ589841 TKU589839:TKU589841 TAY589839:TAY589841 SRC589839:SRC589841 SHG589839:SHG589841 RXK589839:RXK589841 RNO589839:RNO589841 RDS589839:RDS589841 QTW589839:QTW589841 QKA589839:QKA589841 QAE589839:QAE589841 PQI589839:PQI589841 PGM589839:PGM589841 OWQ589839:OWQ589841 OMU589839:OMU589841 OCY589839:OCY589841 NTC589839:NTC589841 NJG589839:NJG589841 MZK589839:MZK589841 MPO589839:MPO589841 MFS589839:MFS589841 LVW589839:LVW589841 LMA589839:LMA589841 LCE589839:LCE589841 KSI589839:KSI589841 KIM589839:KIM589841 JYQ589839:JYQ589841 JOU589839:JOU589841 JEY589839:JEY589841 IVC589839:IVC589841 ILG589839:ILG589841 IBK589839:IBK589841 HRO589839:HRO589841 HHS589839:HHS589841 GXW589839:GXW589841 GOA589839:GOA589841 GEE589839:GEE589841 FUI589839:FUI589841 FKM589839:FKM589841 FAQ589839:FAQ589841 EQU589839:EQU589841 EGY589839:EGY589841 DXC589839:DXC589841 DNG589839:DNG589841 DDK589839:DDK589841 CTO589839:CTO589841 CJS589839:CJS589841 BZW589839:BZW589841 BQA589839:BQA589841 BGE589839:BGE589841 AWI589839:AWI589841 AMM589839:AMM589841 ACQ589839:ACQ589841 SU589839:SU589841 IY589839:IY589841 WVK524303:WVK524305 WLO524303:WLO524305 WBS524303:WBS524305 VRW524303:VRW524305 VIA524303:VIA524305 UYE524303:UYE524305 UOI524303:UOI524305 UEM524303:UEM524305 TUQ524303:TUQ524305 TKU524303:TKU524305 TAY524303:TAY524305 SRC524303:SRC524305 SHG524303:SHG524305 RXK524303:RXK524305 RNO524303:RNO524305 RDS524303:RDS524305 QTW524303:QTW524305 QKA524303:QKA524305 QAE524303:QAE524305 PQI524303:PQI524305 PGM524303:PGM524305 OWQ524303:OWQ524305 OMU524303:OMU524305 OCY524303:OCY524305 NTC524303:NTC524305 NJG524303:NJG524305 MZK524303:MZK524305 MPO524303:MPO524305 MFS524303:MFS524305 LVW524303:LVW524305 LMA524303:LMA524305 LCE524303:LCE524305 KSI524303:KSI524305 KIM524303:KIM524305 JYQ524303:JYQ524305 JOU524303:JOU524305 JEY524303:JEY524305 IVC524303:IVC524305 ILG524303:ILG524305 IBK524303:IBK524305 HRO524303:HRO524305 HHS524303:HHS524305 GXW524303:GXW524305 GOA524303:GOA524305 GEE524303:GEE524305 FUI524303:FUI524305 FKM524303:FKM524305 FAQ524303:FAQ524305 EQU524303:EQU524305 EGY524303:EGY524305 DXC524303:DXC524305 DNG524303:DNG524305 DDK524303:DDK524305 CTO524303:CTO524305 CJS524303:CJS524305 BZW524303:BZW524305 BQA524303:BQA524305 BGE524303:BGE524305 AWI524303:AWI524305 AMM524303:AMM524305 ACQ524303:ACQ524305 SU524303:SU524305 IY524303:IY524305 WVK458767:WVK458769 WLO458767:WLO458769 WBS458767:WBS458769 VRW458767:VRW458769 VIA458767:VIA458769 UYE458767:UYE458769 UOI458767:UOI458769 UEM458767:UEM458769 TUQ458767:TUQ458769 TKU458767:TKU458769 TAY458767:TAY458769 SRC458767:SRC458769 SHG458767:SHG458769 RXK458767:RXK458769 RNO458767:RNO458769 RDS458767:RDS458769 QTW458767:QTW458769 QKA458767:QKA458769 QAE458767:QAE458769 PQI458767:PQI458769 PGM458767:PGM458769 OWQ458767:OWQ458769 OMU458767:OMU458769 OCY458767:OCY458769 NTC458767:NTC458769 NJG458767:NJG458769 MZK458767:MZK458769 MPO458767:MPO458769 MFS458767:MFS458769 LVW458767:LVW458769 LMA458767:LMA458769 LCE458767:LCE458769 KSI458767:KSI458769 KIM458767:KIM458769 JYQ458767:JYQ458769 JOU458767:JOU458769 JEY458767:JEY458769 IVC458767:IVC458769 ILG458767:ILG458769 IBK458767:IBK458769 HRO458767:HRO458769 HHS458767:HHS458769 GXW458767:GXW458769 GOA458767:GOA458769 GEE458767:GEE458769 FUI458767:FUI458769 FKM458767:FKM458769 FAQ458767:FAQ458769 EQU458767:EQU458769 EGY458767:EGY458769 DXC458767:DXC458769 DNG458767:DNG458769 DDK458767:DDK458769 CTO458767:CTO458769 CJS458767:CJS458769 BZW458767:BZW458769 BQA458767:BQA458769 BGE458767:BGE458769 AWI458767:AWI458769 AMM458767:AMM458769 ACQ458767:ACQ458769 SU458767:SU458769 IY458767:IY458769 WVK393231:WVK393233 WLO393231:WLO393233 WBS393231:WBS393233 VRW393231:VRW393233 VIA393231:VIA393233 UYE393231:UYE393233 UOI393231:UOI393233 UEM393231:UEM393233 TUQ393231:TUQ393233 TKU393231:TKU393233 TAY393231:TAY393233 SRC393231:SRC393233 SHG393231:SHG393233 RXK393231:RXK393233 RNO393231:RNO393233 RDS393231:RDS393233 QTW393231:QTW393233 QKA393231:QKA393233 QAE393231:QAE393233 PQI393231:PQI393233 PGM393231:PGM393233 OWQ393231:OWQ393233 OMU393231:OMU393233 OCY393231:OCY393233 NTC393231:NTC393233 NJG393231:NJG393233 MZK393231:MZK393233 MPO393231:MPO393233 MFS393231:MFS393233 LVW393231:LVW393233 LMA393231:LMA393233 LCE393231:LCE393233 KSI393231:KSI393233 KIM393231:KIM393233 JYQ393231:JYQ393233 JOU393231:JOU393233 JEY393231:JEY393233 IVC393231:IVC393233 ILG393231:ILG393233 IBK393231:IBK393233 HRO393231:HRO393233 HHS393231:HHS393233 GXW393231:GXW393233 GOA393231:GOA393233 GEE393231:GEE393233 FUI393231:FUI393233 FKM393231:FKM393233 FAQ393231:FAQ393233 EQU393231:EQU393233 EGY393231:EGY393233 DXC393231:DXC393233 DNG393231:DNG393233 DDK393231:DDK393233 CTO393231:CTO393233 CJS393231:CJS393233 BZW393231:BZW393233 BQA393231:BQA393233 BGE393231:BGE393233 AWI393231:AWI393233 AMM393231:AMM393233 ACQ393231:ACQ393233 SU393231:SU393233 IY393231:IY393233 WVK327695:WVK327697 WLO327695:WLO327697 WBS327695:WBS327697 VRW327695:VRW327697 VIA327695:VIA327697 UYE327695:UYE327697 UOI327695:UOI327697 UEM327695:UEM327697 TUQ327695:TUQ327697 TKU327695:TKU327697 TAY327695:TAY327697 SRC327695:SRC327697 SHG327695:SHG327697 RXK327695:RXK327697 RNO327695:RNO327697 RDS327695:RDS327697 QTW327695:QTW327697 QKA327695:QKA327697 QAE327695:QAE327697 PQI327695:PQI327697 PGM327695:PGM327697 OWQ327695:OWQ327697 OMU327695:OMU327697 OCY327695:OCY327697 NTC327695:NTC327697 NJG327695:NJG327697 MZK327695:MZK327697 MPO327695:MPO327697 MFS327695:MFS327697 LVW327695:LVW327697 LMA327695:LMA327697 LCE327695:LCE327697 KSI327695:KSI327697 KIM327695:KIM327697 JYQ327695:JYQ327697 JOU327695:JOU327697 JEY327695:JEY327697 IVC327695:IVC327697 ILG327695:ILG327697 IBK327695:IBK327697 HRO327695:HRO327697 HHS327695:HHS327697 GXW327695:GXW327697 GOA327695:GOA327697 GEE327695:GEE327697 FUI327695:FUI327697 FKM327695:FKM327697 FAQ327695:FAQ327697 EQU327695:EQU327697 EGY327695:EGY327697 DXC327695:DXC327697 DNG327695:DNG327697 DDK327695:DDK327697 CTO327695:CTO327697 CJS327695:CJS327697 BZW327695:BZW327697 BQA327695:BQA327697 BGE327695:BGE327697 AWI327695:AWI327697 AMM327695:AMM327697 ACQ327695:ACQ327697 SU327695:SU327697 IY327695:IY327697 WVK262159:WVK262161 WLO262159:WLO262161 WBS262159:WBS262161 VRW262159:VRW262161 VIA262159:VIA262161 UYE262159:UYE262161 UOI262159:UOI262161 UEM262159:UEM262161 TUQ262159:TUQ262161 TKU262159:TKU262161 TAY262159:TAY262161 SRC262159:SRC262161 SHG262159:SHG262161 RXK262159:RXK262161 RNO262159:RNO262161 RDS262159:RDS262161 QTW262159:QTW262161 QKA262159:QKA262161 QAE262159:QAE262161 PQI262159:PQI262161 PGM262159:PGM262161 OWQ262159:OWQ262161 OMU262159:OMU262161 OCY262159:OCY262161 NTC262159:NTC262161 NJG262159:NJG262161 MZK262159:MZK262161 MPO262159:MPO262161 MFS262159:MFS262161 LVW262159:LVW262161 LMA262159:LMA262161 LCE262159:LCE262161 KSI262159:KSI262161 KIM262159:KIM262161 JYQ262159:JYQ262161 JOU262159:JOU262161 JEY262159:JEY262161 IVC262159:IVC262161 ILG262159:ILG262161 IBK262159:IBK262161 HRO262159:HRO262161 HHS262159:HHS262161 GXW262159:GXW262161 GOA262159:GOA262161 GEE262159:GEE262161 FUI262159:FUI262161 FKM262159:FKM262161 FAQ262159:FAQ262161 EQU262159:EQU262161 EGY262159:EGY262161 DXC262159:DXC262161 DNG262159:DNG262161 DDK262159:DDK262161 CTO262159:CTO262161 CJS262159:CJS262161 BZW262159:BZW262161 BQA262159:BQA262161 BGE262159:BGE262161 AWI262159:AWI262161 AMM262159:AMM262161 ACQ262159:ACQ262161 SU262159:SU262161 IY262159:IY262161 WVK196623:WVK196625 WLO196623:WLO196625 WBS196623:WBS196625 VRW196623:VRW196625 VIA196623:VIA196625 UYE196623:UYE196625 UOI196623:UOI196625 UEM196623:UEM196625 TUQ196623:TUQ196625 TKU196623:TKU196625 TAY196623:TAY196625 SRC196623:SRC196625 SHG196623:SHG196625 RXK196623:RXK196625 RNO196623:RNO196625 RDS196623:RDS196625 QTW196623:QTW196625 QKA196623:QKA196625 QAE196623:QAE196625 PQI196623:PQI196625 PGM196623:PGM196625 OWQ196623:OWQ196625 OMU196623:OMU196625 OCY196623:OCY196625 NTC196623:NTC196625 NJG196623:NJG196625 MZK196623:MZK196625 MPO196623:MPO196625 MFS196623:MFS196625 LVW196623:LVW196625 LMA196623:LMA196625 LCE196623:LCE196625 KSI196623:KSI196625 KIM196623:KIM196625 JYQ196623:JYQ196625 JOU196623:JOU196625 JEY196623:JEY196625 IVC196623:IVC196625 ILG196623:ILG196625 IBK196623:IBK196625 HRO196623:HRO196625 HHS196623:HHS196625 GXW196623:GXW196625 GOA196623:GOA196625 GEE196623:GEE196625 FUI196623:FUI196625 FKM196623:FKM196625 FAQ196623:FAQ196625 EQU196623:EQU196625 EGY196623:EGY196625 DXC196623:DXC196625 DNG196623:DNG196625 DDK196623:DDK196625 CTO196623:CTO196625 CJS196623:CJS196625 BZW196623:BZW196625 BQA196623:BQA196625 BGE196623:BGE196625 AWI196623:AWI196625 AMM196623:AMM196625 ACQ196623:ACQ196625 SU196623:SU196625 IY196623:IY196625 WVK131087:WVK131089 WLO131087:WLO131089 WBS131087:WBS131089 VRW131087:VRW131089 VIA131087:VIA131089 UYE131087:UYE131089 UOI131087:UOI131089 UEM131087:UEM131089 TUQ131087:TUQ131089 TKU131087:TKU131089 TAY131087:TAY131089 SRC131087:SRC131089 SHG131087:SHG131089 RXK131087:RXK131089 RNO131087:RNO131089 RDS131087:RDS131089 QTW131087:QTW131089 QKA131087:QKA131089 QAE131087:QAE131089 PQI131087:PQI131089 PGM131087:PGM131089 OWQ131087:OWQ131089 OMU131087:OMU131089 OCY131087:OCY131089 NTC131087:NTC131089 NJG131087:NJG131089 MZK131087:MZK131089 MPO131087:MPO131089 MFS131087:MFS131089 LVW131087:LVW131089 LMA131087:LMA131089 LCE131087:LCE131089 KSI131087:KSI131089 KIM131087:KIM131089 JYQ131087:JYQ131089 JOU131087:JOU131089 JEY131087:JEY131089 IVC131087:IVC131089 ILG131087:ILG131089 IBK131087:IBK131089 HRO131087:HRO131089 HHS131087:HHS131089 GXW131087:GXW131089 GOA131087:GOA131089 GEE131087:GEE131089 FUI131087:FUI131089 FKM131087:FKM131089 FAQ131087:FAQ131089 EQU131087:EQU131089 EGY131087:EGY131089 DXC131087:DXC131089 DNG131087:DNG131089 DDK131087:DDK131089 CTO131087:CTO131089 CJS131087:CJS131089 BZW131087:BZW131089 BQA131087:BQA131089 BGE131087:BGE131089 AWI131087:AWI131089 AMM131087:AMM131089 ACQ131087:ACQ131089 SU131087:SU131089 IY131087:IY131089 WVK65551:WVK65553 WLO65551:WLO65553 WBS65551:WBS65553 VRW65551:VRW65553 VIA65551:VIA65553 UYE65551:UYE65553 UOI65551:UOI65553 UEM65551:UEM65553 TUQ65551:TUQ65553 TKU65551:TKU65553 TAY65551:TAY65553 SRC65551:SRC65553 SHG65551:SHG65553 RXK65551:RXK65553 RNO65551:RNO65553 RDS65551:RDS65553 QTW65551:QTW65553 QKA65551:QKA65553 QAE65551:QAE65553 PQI65551:PQI65553 PGM65551:PGM65553 OWQ65551:OWQ65553 OMU65551:OMU65553 OCY65551:OCY65553 NTC65551:NTC65553 NJG65551:NJG65553 MZK65551:MZK65553 MPO65551:MPO65553 MFS65551:MFS65553 LVW65551:LVW65553 LMA65551:LMA65553 LCE65551:LCE65553 KSI65551:KSI65553 KIM65551:KIM65553 JYQ65551:JYQ65553 JOU65551:JOU65553 JEY65551:JEY65553 IVC65551:IVC65553 ILG65551:ILG65553 IBK65551:IBK65553 HRO65551:HRO65553 HHS65551:HHS65553 GXW65551:GXW65553 GOA65551:GOA65553 GEE65551:GEE65553 FUI65551:FUI65553 FKM65551:FKM65553 FAQ65551:FAQ65553 EQU65551:EQU65553 EGY65551:EGY65553 DXC65551:DXC65553 DNG65551:DNG65553 DDK65551:DDK65553 CTO65551:CTO65553 CJS65551:CJS65553 BZW65551:BZW65553 BQA65551:BQA65553 BGE65551:BGE65553 AWI65551:AWI65553 AMM65551:AMM65553 ACQ65551:ACQ65553 SU65551:SU65553 IY65551:IY65553 WVK22:WVK24 WLO22:WLO24 WBS22:WBS24 VRW22:VRW24 VIA22:VIA24 UYE22:UYE24 UOI22:UOI24 UEM22:UEM24 TUQ22:TUQ24 TKU22:TKU24 TAY22:TAY24 SRC22:SRC24 SHG22:SHG24 RXK22:RXK24 RNO22:RNO24 RDS22:RDS24 QTW22:QTW24 QKA22:QKA24 QAE22:QAE24 PQI22:PQI24 PGM22:PGM24 OWQ22:OWQ24 OMU22:OMU24 OCY22:OCY24 NTC22:NTC24 NJG22:NJG24 MZK22:MZK24 MPO22:MPO24 MFS22:MFS24 LVW22:LVW24 LMA22:LMA24 LCE22:LCE24 KSI22:KSI24 KIM22:KIM24 JYQ22:JYQ24 JOU22:JOU24 JEY22:JEY24 IVC22:IVC24 ILG22:ILG24 IBK22:IBK24 HRO22:HRO24 HHS22:HHS24 GXW22:GXW24 GOA22:GOA24 GEE22:GEE24 FUI22:FUI24 FKM22:FKM24 FAQ22:FAQ24 EQU22:EQU24 EGY22:EGY24 DXC22:DXC24 DNG22:DNG24 DDK22:DDK24 CTO22:CTO24 CJS22:CJS24 BZW22:BZW24 BQA22:BQA24 BGE22:BGE24 AWI22:AWI24 AMM22:AMM24 ACQ22:ACQ24 SU22:SU24 IY22:IY24 WVK983047:WVK983053 WLO983047:WLO983053 WBS983047:WBS983053 VRW983047:VRW983053 VIA983047:VIA983053 UYE983047:UYE983053 UOI983047:UOI983053 UEM983047:UEM983053 TUQ983047:TUQ983053 TKU983047:TKU983053 TAY983047:TAY983053 SRC983047:SRC983053 SHG983047:SHG983053 RXK983047:RXK983053 RNO983047:RNO983053 RDS983047:RDS983053 QTW983047:QTW983053 QKA983047:QKA983053 QAE983047:QAE983053 PQI983047:PQI983053 PGM983047:PGM983053 OWQ983047:OWQ983053 OMU983047:OMU983053 OCY983047:OCY983053 NTC983047:NTC983053 NJG983047:NJG983053 MZK983047:MZK983053 MPO983047:MPO983053 MFS983047:MFS983053 LVW983047:LVW983053 LMA983047:LMA983053 LCE983047:LCE983053 KSI983047:KSI983053 KIM983047:KIM983053 JYQ983047:JYQ983053 JOU983047:JOU983053 JEY983047:JEY983053 IVC983047:IVC983053 ILG983047:ILG983053 IBK983047:IBK983053 HRO983047:HRO983053 HHS983047:HHS983053 GXW983047:GXW983053 GOA983047:GOA983053 GEE983047:GEE983053 FUI983047:FUI983053 FKM983047:FKM983053 FAQ983047:FAQ983053 EQU983047:EQU983053 EGY983047:EGY983053 DXC983047:DXC983053 DNG983047:DNG983053 DDK983047:DDK983053 CTO983047:CTO983053 CJS983047:CJS983053 BZW983047:BZW983053 BQA983047:BQA983053 BGE983047:BGE983053 AWI983047:AWI983053 AMM983047:AMM983053 ACQ983047:ACQ983053 SU983047:SU983053 IY983047:IY983053 WVK917511:WVK917517 WLO917511:WLO917517 WBS917511:WBS917517 VRW917511:VRW917517 VIA917511:VIA917517 UYE917511:UYE917517 UOI917511:UOI917517 UEM917511:UEM917517 TUQ917511:TUQ917517 TKU917511:TKU917517 TAY917511:TAY917517 SRC917511:SRC917517 SHG917511:SHG917517 RXK917511:RXK917517 RNO917511:RNO917517 RDS917511:RDS917517 QTW917511:QTW917517 QKA917511:QKA917517 QAE917511:QAE917517 PQI917511:PQI917517 PGM917511:PGM917517 OWQ917511:OWQ917517 OMU917511:OMU917517 OCY917511:OCY917517 NTC917511:NTC917517 NJG917511:NJG917517 MZK917511:MZK917517 MPO917511:MPO917517 MFS917511:MFS917517 LVW917511:LVW917517 LMA917511:LMA917517 LCE917511:LCE917517 KSI917511:KSI917517 KIM917511:KIM917517 JYQ917511:JYQ917517 JOU917511:JOU917517 JEY917511:JEY917517 IVC917511:IVC917517 ILG917511:ILG917517 IBK917511:IBK917517 HRO917511:HRO917517 HHS917511:HHS917517 GXW917511:GXW917517 GOA917511:GOA917517 GEE917511:GEE917517 FUI917511:FUI917517 FKM917511:FKM917517 FAQ917511:FAQ917517 EQU917511:EQU917517 EGY917511:EGY917517 DXC917511:DXC917517 DNG917511:DNG917517 DDK917511:DDK917517 CTO917511:CTO917517 CJS917511:CJS917517 BZW917511:BZW917517 BQA917511:BQA917517 BGE917511:BGE917517 AWI917511:AWI917517 AMM917511:AMM917517 ACQ917511:ACQ917517 SU917511:SU917517 IY917511:IY917517 WVK851975:WVK851981 WLO851975:WLO851981 WBS851975:WBS851981 VRW851975:VRW851981 VIA851975:VIA851981 UYE851975:UYE851981 UOI851975:UOI851981 UEM851975:UEM851981 TUQ851975:TUQ851981 TKU851975:TKU851981 TAY851975:TAY851981 SRC851975:SRC851981 SHG851975:SHG851981 RXK851975:RXK851981 RNO851975:RNO851981 RDS851975:RDS851981 QTW851975:QTW851981 QKA851975:QKA851981 QAE851975:QAE851981 PQI851975:PQI851981 PGM851975:PGM851981 OWQ851975:OWQ851981 OMU851975:OMU851981 OCY851975:OCY851981 NTC851975:NTC851981 NJG851975:NJG851981 MZK851975:MZK851981 MPO851975:MPO851981 MFS851975:MFS851981 LVW851975:LVW851981 LMA851975:LMA851981 LCE851975:LCE851981 KSI851975:KSI851981 KIM851975:KIM851981 JYQ851975:JYQ851981 JOU851975:JOU851981 JEY851975:JEY851981 IVC851975:IVC851981 ILG851975:ILG851981 IBK851975:IBK851981 HRO851975:HRO851981 HHS851975:HHS851981 GXW851975:GXW851981 GOA851975:GOA851981 GEE851975:GEE851981 FUI851975:FUI851981 FKM851975:FKM851981 FAQ851975:FAQ851981 EQU851975:EQU851981 EGY851975:EGY851981 DXC851975:DXC851981 DNG851975:DNG851981 DDK851975:DDK851981 CTO851975:CTO851981 CJS851975:CJS851981 BZW851975:BZW851981 BQA851975:BQA851981 BGE851975:BGE851981 AWI851975:AWI851981 AMM851975:AMM851981 ACQ851975:ACQ851981 SU851975:SU851981 IY851975:IY851981 WVK786439:WVK786445 WLO786439:WLO786445 WBS786439:WBS786445 VRW786439:VRW786445 VIA786439:VIA786445 UYE786439:UYE786445 UOI786439:UOI786445 UEM786439:UEM786445 TUQ786439:TUQ786445 TKU786439:TKU786445 TAY786439:TAY786445 SRC786439:SRC786445 SHG786439:SHG786445 RXK786439:RXK786445 RNO786439:RNO786445 RDS786439:RDS786445 QTW786439:QTW786445 QKA786439:QKA786445 QAE786439:QAE786445 PQI786439:PQI786445 PGM786439:PGM786445 OWQ786439:OWQ786445 OMU786439:OMU786445 OCY786439:OCY786445 NTC786439:NTC786445 NJG786439:NJG786445 MZK786439:MZK786445 MPO786439:MPO786445 MFS786439:MFS786445 LVW786439:LVW786445 LMA786439:LMA786445 LCE786439:LCE786445 KSI786439:KSI786445 KIM786439:KIM786445 JYQ786439:JYQ786445 JOU786439:JOU786445 JEY786439:JEY786445 IVC786439:IVC786445 ILG786439:ILG786445 IBK786439:IBK786445 HRO786439:HRO786445 HHS786439:HHS786445 GXW786439:GXW786445 GOA786439:GOA786445 GEE786439:GEE786445 FUI786439:FUI786445 FKM786439:FKM786445 FAQ786439:FAQ786445 EQU786439:EQU786445 EGY786439:EGY786445 DXC786439:DXC786445 DNG786439:DNG786445 DDK786439:DDK786445 CTO786439:CTO786445 CJS786439:CJS786445 BZW786439:BZW786445 BQA786439:BQA786445 BGE786439:BGE786445 AWI786439:AWI786445 AMM786439:AMM786445 ACQ786439:ACQ786445 SU786439:SU786445 IY786439:IY786445 WVK720903:WVK720909 WLO720903:WLO720909 WBS720903:WBS720909 VRW720903:VRW720909 VIA720903:VIA720909 UYE720903:UYE720909 UOI720903:UOI720909 UEM720903:UEM720909 TUQ720903:TUQ720909 TKU720903:TKU720909 TAY720903:TAY720909 SRC720903:SRC720909 SHG720903:SHG720909 RXK720903:RXK720909 RNO720903:RNO720909 RDS720903:RDS720909 QTW720903:QTW720909 QKA720903:QKA720909 QAE720903:QAE720909 PQI720903:PQI720909 PGM720903:PGM720909 OWQ720903:OWQ720909 OMU720903:OMU720909 OCY720903:OCY720909 NTC720903:NTC720909 NJG720903:NJG720909 MZK720903:MZK720909 MPO720903:MPO720909 MFS720903:MFS720909 LVW720903:LVW720909 LMA720903:LMA720909 LCE720903:LCE720909 KSI720903:KSI720909 KIM720903:KIM720909 JYQ720903:JYQ720909 JOU720903:JOU720909 JEY720903:JEY720909 IVC720903:IVC720909 ILG720903:ILG720909 IBK720903:IBK720909 HRO720903:HRO720909 HHS720903:HHS720909 GXW720903:GXW720909 GOA720903:GOA720909 GEE720903:GEE720909 FUI720903:FUI720909 FKM720903:FKM720909 FAQ720903:FAQ720909 EQU720903:EQU720909 EGY720903:EGY720909 DXC720903:DXC720909 DNG720903:DNG720909 DDK720903:DDK720909 CTO720903:CTO720909 CJS720903:CJS720909 BZW720903:BZW720909 BQA720903:BQA720909 BGE720903:BGE720909 AWI720903:AWI720909 AMM720903:AMM720909 ACQ720903:ACQ720909 SU720903:SU720909 IY720903:IY720909 WVK655367:WVK655373 WLO655367:WLO655373 WBS655367:WBS655373 VRW655367:VRW655373 VIA655367:VIA655373 UYE655367:UYE655373 UOI655367:UOI655373 UEM655367:UEM655373 TUQ655367:TUQ655373 TKU655367:TKU655373 TAY655367:TAY655373 SRC655367:SRC655373 SHG655367:SHG655373 RXK655367:RXK655373 RNO655367:RNO655373 RDS655367:RDS655373 QTW655367:QTW655373 QKA655367:QKA655373 QAE655367:QAE655373 PQI655367:PQI655373 PGM655367:PGM655373 OWQ655367:OWQ655373 OMU655367:OMU655373 OCY655367:OCY655373 NTC655367:NTC655373 NJG655367:NJG655373 MZK655367:MZK655373 MPO655367:MPO655373 MFS655367:MFS655373 LVW655367:LVW655373 LMA655367:LMA655373 LCE655367:LCE655373 KSI655367:KSI655373 KIM655367:KIM655373 JYQ655367:JYQ655373 JOU655367:JOU655373 JEY655367:JEY655373 IVC655367:IVC655373 ILG655367:ILG655373 IBK655367:IBK655373 HRO655367:HRO655373 HHS655367:HHS655373 GXW655367:GXW655373 GOA655367:GOA655373 GEE655367:GEE655373 FUI655367:FUI655373 FKM655367:FKM655373 FAQ655367:FAQ655373 EQU655367:EQU655373 EGY655367:EGY655373 DXC655367:DXC655373 DNG655367:DNG655373 DDK655367:DDK655373 CTO655367:CTO655373 CJS655367:CJS655373 BZW655367:BZW655373 BQA655367:BQA655373 BGE655367:BGE655373 AWI655367:AWI655373 AMM655367:AMM655373 ACQ655367:ACQ655373 SU655367:SU655373 IY655367:IY655373 WVK589831:WVK589837 WLO589831:WLO589837 WBS589831:WBS589837 VRW589831:VRW589837 VIA589831:VIA589837 UYE589831:UYE589837 UOI589831:UOI589837 UEM589831:UEM589837 TUQ589831:TUQ589837 TKU589831:TKU589837 TAY589831:TAY589837 SRC589831:SRC589837 SHG589831:SHG589837 RXK589831:RXK589837 RNO589831:RNO589837 RDS589831:RDS589837 QTW589831:QTW589837 QKA589831:QKA589837 QAE589831:QAE589837 PQI589831:PQI589837 PGM589831:PGM589837 OWQ589831:OWQ589837 OMU589831:OMU589837 OCY589831:OCY589837 NTC589831:NTC589837 NJG589831:NJG589837 MZK589831:MZK589837 MPO589831:MPO589837 MFS589831:MFS589837 LVW589831:LVW589837 LMA589831:LMA589837 LCE589831:LCE589837 KSI589831:KSI589837 KIM589831:KIM589837 JYQ589831:JYQ589837 JOU589831:JOU589837 JEY589831:JEY589837 IVC589831:IVC589837 ILG589831:ILG589837 IBK589831:IBK589837 HRO589831:HRO589837 HHS589831:HHS589837 GXW589831:GXW589837 GOA589831:GOA589837 GEE589831:GEE589837 FUI589831:FUI589837 FKM589831:FKM589837 FAQ589831:FAQ589837 EQU589831:EQU589837 EGY589831:EGY589837 DXC589831:DXC589837 DNG589831:DNG589837 DDK589831:DDK589837 CTO589831:CTO589837 CJS589831:CJS589837 BZW589831:BZW589837 BQA589831:BQA589837 BGE589831:BGE589837 AWI589831:AWI589837 AMM589831:AMM589837 ACQ589831:ACQ589837 SU589831:SU589837 IY589831:IY589837 WVK524295:WVK524301 WLO524295:WLO524301 WBS524295:WBS524301 VRW524295:VRW524301 VIA524295:VIA524301 UYE524295:UYE524301 UOI524295:UOI524301 UEM524295:UEM524301 TUQ524295:TUQ524301 TKU524295:TKU524301 TAY524295:TAY524301 SRC524295:SRC524301 SHG524295:SHG524301 RXK524295:RXK524301 RNO524295:RNO524301 RDS524295:RDS524301 QTW524295:QTW524301 QKA524295:QKA524301 QAE524295:QAE524301 PQI524295:PQI524301 PGM524295:PGM524301 OWQ524295:OWQ524301 OMU524295:OMU524301 OCY524295:OCY524301 NTC524295:NTC524301 NJG524295:NJG524301 MZK524295:MZK524301 MPO524295:MPO524301 MFS524295:MFS524301 LVW524295:LVW524301 LMA524295:LMA524301 LCE524295:LCE524301 KSI524295:KSI524301 KIM524295:KIM524301 JYQ524295:JYQ524301 JOU524295:JOU524301 JEY524295:JEY524301 IVC524295:IVC524301 ILG524295:ILG524301 IBK524295:IBK524301 HRO524295:HRO524301 HHS524295:HHS524301 GXW524295:GXW524301 GOA524295:GOA524301 GEE524295:GEE524301 FUI524295:FUI524301 FKM524295:FKM524301 FAQ524295:FAQ524301 EQU524295:EQU524301 EGY524295:EGY524301 DXC524295:DXC524301 DNG524295:DNG524301 DDK524295:DDK524301 CTO524295:CTO524301 CJS524295:CJS524301 BZW524295:BZW524301 BQA524295:BQA524301 BGE524295:BGE524301 AWI524295:AWI524301 AMM524295:AMM524301 ACQ524295:ACQ524301 SU524295:SU524301 IY524295:IY524301 WVK458759:WVK458765 WLO458759:WLO458765 WBS458759:WBS458765 VRW458759:VRW458765 VIA458759:VIA458765 UYE458759:UYE458765 UOI458759:UOI458765 UEM458759:UEM458765 TUQ458759:TUQ458765 TKU458759:TKU458765 TAY458759:TAY458765 SRC458759:SRC458765 SHG458759:SHG458765 RXK458759:RXK458765 RNO458759:RNO458765 RDS458759:RDS458765 QTW458759:QTW458765 QKA458759:QKA458765 QAE458759:QAE458765 PQI458759:PQI458765 PGM458759:PGM458765 OWQ458759:OWQ458765 OMU458759:OMU458765 OCY458759:OCY458765 NTC458759:NTC458765 NJG458759:NJG458765 MZK458759:MZK458765 MPO458759:MPO458765 MFS458759:MFS458765 LVW458759:LVW458765 LMA458759:LMA458765 LCE458759:LCE458765 KSI458759:KSI458765 KIM458759:KIM458765 JYQ458759:JYQ458765 JOU458759:JOU458765 JEY458759:JEY458765 IVC458759:IVC458765 ILG458759:ILG458765 IBK458759:IBK458765 HRO458759:HRO458765 HHS458759:HHS458765 GXW458759:GXW458765 GOA458759:GOA458765 GEE458759:GEE458765 FUI458759:FUI458765 FKM458759:FKM458765 FAQ458759:FAQ458765 EQU458759:EQU458765 EGY458759:EGY458765 DXC458759:DXC458765 DNG458759:DNG458765 DDK458759:DDK458765 CTO458759:CTO458765 CJS458759:CJS458765 BZW458759:BZW458765 BQA458759:BQA458765 BGE458759:BGE458765 AWI458759:AWI458765 AMM458759:AMM458765 ACQ458759:ACQ458765 SU458759:SU458765 IY458759:IY458765 WVK393223:WVK393229 WLO393223:WLO393229 WBS393223:WBS393229 VRW393223:VRW393229 VIA393223:VIA393229 UYE393223:UYE393229 UOI393223:UOI393229 UEM393223:UEM393229 TUQ393223:TUQ393229 TKU393223:TKU393229 TAY393223:TAY393229 SRC393223:SRC393229 SHG393223:SHG393229 RXK393223:RXK393229 RNO393223:RNO393229 RDS393223:RDS393229 QTW393223:QTW393229 QKA393223:QKA393229 QAE393223:QAE393229 PQI393223:PQI393229 PGM393223:PGM393229 OWQ393223:OWQ393229 OMU393223:OMU393229 OCY393223:OCY393229 NTC393223:NTC393229 NJG393223:NJG393229 MZK393223:MZK393229 MPO393223:MPO393229 MFS393223:MFS393229 LVW393223:LVW393229 LMA393223:LMA393229 LCE393223:LCE393229 KSI393223:KSI393229 KIM393223:KIM393229 JYQ393223:JYQ393229 JOU393223:JOU393229 JEY393223:JEY393229 IVC393223:IVC393229 ILG393223:ILG393229 IBK393223:IBK393229 HRO393223:HRO393229 HHS393223:HHS393229 GXW393223:GXW393229 GOA393223:GOA393229 GEE393223:GEE393229 FUI393223:FUI393229 FKM393223:FKM393229 FAQ393223:FAQ393229 EQU393223:EQU393229 EGY393223:EGY393229 DXC393223:DXC393229 DNG393223:DNG393229 DDK393223:DDK393229 CTO393223:CTO393229 CJS393223:CJS393229 BZW393223:BZW393229 BQA393223:BQA393229 BGE393223:BGE393229 AWI393223:AWI393229 AMM393223:AMM393229 ACQ393223:ACQ393229 SU393223:SU393229 IY393223:IY393229 WVK327687:WVK327693 WLO327687:WLO327693 WBS327687:WBS327693 VRW327687:VRW327693 VIA327687:VIA327693 UYE327687:UYE327693 UOI327687:UOI327693 UEM327687:UEM327693 TUQ327687:TUQ327693 TKU327687:TKU327693 TAY327687:TAY327693 SRC327687:SRC327693 SHG327687:SHG327693 RXK327687:RXK327693 RNO327687:RNO327693 RDS327687:RDS327693 QTW327687:QTW327693 QKA327687:QKA327693 QAE327687:QAE327693 PQI327687:PQI327693 PGM327687:PGM327693 OWQ327687:OWQ327693 OMU327687:OMU327693 OCY327687:OCY327693 NTC327687:NTC327693 NJG327687:NJG327693 MZK327687:MZK327693 MPO327687:MPO327693 MFS327687:MFS327693 LVW327687:LVW327693 LMA327687:LMA327693 LCE327687:LCE327693 KSI327687:KSI327693 KIM327687:KIM327693 JYQ327687:JYQ327693 JOU327687:JOU327693 JEY327687:JEY327693 IVC327687:IVC327693 ILG327687:ILG327693 IBK327687:IBK327693 HRO327687:HRO327693 HHS327687:HHS327693 GXW327687:GXW327693 GOA327687:GOA327693 GEE327687:GEE327693 FUI327687:FUI327693 FKM327687:FKM327693 FAQ327687:FAQ327693 EQU327687:EQU327693 EGY327687:EGY327693 DXC327687:DXC327693 DNG327687:DNG327693 DDK327687:DDK327693 CTO327687:CTO327693 CJS327687:CJS327693 BZW327687:BZW327693 BQA327687:BQA327693 BGE327687:BGE327693 AWI327687:AWI327693 AMM327687:AMM327693 ACQ327687:ACQ327693 SU327687:SU327693 IY327687:IY327693 WVK262151:WVK262157 WLO262151:WLO262157 WBS262151:WBS262157 VRW262151:VRW262157 VIA262151:VIA262157 UYE262151:UYE262157 UOI262151:UOI262157 UEM262151:UEM262157 TUQ262151:TUQ262157 TKU262151:TKU262157 TAY262151:TAY262157 SRC262151:SRC262157 SHG262151:SHG262157 RXK262151:RXK262157 RNO262151:RNO262157 RDS262151:RDS262157 QTW262151:QTW262157 QKA262151:QKA262157 QAE262151:QAE262157 PQI262151:PQI262157 PGM262151:PGM262157 OWQ262151:OWQ262157 OMU262151:OMU262157 OCY262151:OCY262157 NTC262151:NTC262157 NJG262151:NJG262157 MZK262151:MZK262157 MPO262151:MPO262157 MFS262151:MFS262157 LVW262151:LVW262157 LMA262151:LMA262157 LCE262151:LCE262157 KSI262151:KSI262157 KIM262151:KIM262157 JYQ262151:JYQ262157 JOU262151:JOU262157 JEY262151:JEY262157 IVC262151:IVC262157 ILG262151:ILG262157 IBK262151:IBK262157 HRO262151:HRO262157 HHS262151:HHS262157 GXW262151:GXW262157 GOA262151:GOA262157 GEE262151:GEE262157 FUI262151:FUI262157 FKM262151:FKM262157 FAQ262151:FAQ262157 EQU262151:EQU262157 EGY262151:EGY262157 DXC262151:DXC262157 DNG262151:DNG262157 DDK262151:DDK262157 CTO262151:CTO262157 CJS262151:CJS262157 BZW262151:BZW262157 BQA262151:BQA262157 BGE262151:BGE262157 AWI262151:AWI262157 AMM262151:AMM262157 ACQ262151:ACQ262157 SU262151:SU262157 IY262151:IY262157 WVK196615:WVK196621 WLO196615:WLO196621 WBS196615:WBS196621 VRW196615:VRW196621 VIA196615:VIA196621 UYE196615:UYE196621 UOI196615:UOI196621 UEM196615:UEM196621 TUQ196615:TUQ196621 TKU196615:TKU196621 TAY196615:TAY196621 SRC196615:SRC196621 SHG196615:SHG196621 RXK196615:RXK196621 RNO196615:RNO196621 RDS196615:RDS196621 QTW196615:QTW196621 QKA196615:QKA196621 QAE196615:QAE196621 PQI196615:PQI196621 PGM196615:PGM196621 OWQ196615:OWQ196621 OMU196615:OMU196621 OCY196615:OCY196621 NTC196615:NTC196621 NJG196615:NJG196621 MZK196615:MZK196621 MPO196615:MPO196621 MFS196615:MFS196621 LVW196615:LVW196621 LMA196615:LMA196621 LCE196615:LCE196621 KSI196615:KSI196621 KIM196615:KIM196621 JYQ196615:JYQ196621 JOU196615:JOU196621 JEY196615:JEY196621 IVC196615:IVC196621 ILG196615:ILG196621 IBK196615:IBK196621 HRO196615:HRO196621 HHS196615:HHS196621 GXW196615:GXW196621 GOA196615:GOA196621 GEE196615:GEE196621 FUI196615:FUI196621 FKM196615:FKM196621 FAQ196615:FAQ196621 EQU196615:EQU196621 EGY196615:EGY196621 DXC196615:DXC196621 DNG196615:DNG196621 DDK196615:DDK196621 CTO196615:CTO196621 CJS196615:CJS196621 BZW196615:BZW196621 BQA196615:BQA196621 BGE196615:BGE196621 AWI196615:AWI196621 AMM196615:AMM196621 ACQ196615:ACQ196621 SU196615:SU196621 IY196615:IY196621 WVK131079:WVK131085 WLO131079:WLO131085 WBS131079:WBS131085 VRW131079:VRW131085 VIA131079:VIA131085 UYE131079:UYE131085 UOI131079:UOI131085 UEM131079:UEM131085 TUQ131079:TUQ131085 TKU131079:TKU131085 TAY131079:TAY131085 SRC131079:SRC131085 SHG131079:SHG131085 RXK131079:RXK131085 RNO131079:RNO131085 RDS131079:RDS131085 QTW131079:QTW131085 QKA131079:QKA131085 QAE131079:QAE131085 PQI131079:PQI131085 PGM131079:PGM131085 OWQ131079:OWQ131085 OMU131079:OMU131085 OCY131079:OCY131085 NTC131079:NTC131085 NJG131079:NJG131085 MZK131079:MZK131085 MPO131079:MPO131085 MFS131079:MFS131085 LVW131079:LVW131085 LMA131079:LMA131085 LCE131079:LCE131085 KSI131079:KSI131085 KIM131079:KIM131085 JYQ131079:JYQ131085 JOU131079:JOU131085 JEY131079:JEY131085 IVC131079:IVC131085 ILG131079:ILG131085 IBK131079:IBK131085 HRO131079:HRO131085 HHS131079:HHS131085 GXW131079:GXW131085 GOA131079:GOA131085 GEE131079:GEE131085 FUI131079:FUI131085 FKM131079:FKM131085 FAQ131079:FAQ131085 EQU131079:EQU131085 EGY131079:EGY131085 DXC131079:DXC131085 DNG131079:DNG131085 DDK131079:DDK131085 CTO131079:CTO131085 CJS131079:CJS131085 BZW131079:BZW131085 BQA131079:BQA131085 BGE131079:BGE131085 AWI131079:AWI131085 AMM131079:AMM131085 ACQ131079:ACQ131085 SU131079:SU131085 IY131079:IY131085 WVK65543:WVK65549 WLO65543:WLO65549 WBS65543:WBS65549 VRW65543:VRW65549 VIA65543:VIA65549 UYE65543:UYE65549 UOI65543:UOI65549 UEM65543:UEM65549 TUQ65543:TUQ65549 TKU65543:TKU65549 TAY65543:TAY65549 SRC65543:SRC65549 SHG65543:SHG65549 RXK65543:RXK65549 RNO65543:RNO65549 RDS65543:RDS65549 QTW65543:QTW65549 QKA65543:QKA65549 QAE65543:QAE65549 PQI65543:PQI65549 PGM65543:PGM65549 OWQ65543:OWQ65549 OMU65543:OMU65549 OCY65543:OCY65549 NTC65543:NTC65549 NJG65543:NJG65549 MZK65543:MZK65549 MPO65543:MPO65549 MFS65543:MFS65549 LVW65543:LVW65549 LMA65543:LMA65549 LCE65543:LCE65549 KSI65543:KSI65549 KIM65543:KIM65549 JYQ65543:JYQ65549 JOU65543:JOU65549 JEY65543:JEY65549 IVC65543:IVC65549 ILG65543:ILG65549 IBK65543:IBK65549 HRO65543:HRO65549 HHS65543:HHS65549 GXW65543:GXW65549 GOA65543:GOA65549 GEE65543:GEE65549 FUI65543:FUI65549 FKM65543:FKM65549 FAQ65543:FAQ65549 EQU65543:EQU65549 EGY65543:EGY65549 DXC65543:DXC65549 DNG65543:DNG65549 DDK65543:DDK65549 CTO65543:CTO65549 CJS65543:CJS65549 BZW65543:BZW65549 BQA65543:BQA65549 BGE65543:BGE65549 AWI65543:AWI65549 AMM65543:AMM65549 ACQ65543:ACQ65549 SU65543:SU65549 IY65543:IY65549 WVK15:WVK20 WLO15:WLO20 WBS15:WBS20 VRW15:VRW20 VIA15:VIA20 UYE15:UYE20 UOI15:UOI20 UEM15:UEM20 TUQ15:TUQ20 TKU15:TKU20 TAY15:TAY20 SRC15:SRC20 SHG15:SHG20 RXK15:RXK20 RNO15:RNO20 RDS15:RDS20 QTW15:QTW20 QKA15:QKA20 QAE15:QAE20 PQI15:PQI20 PGM15:PGM20 OWQ15:OWQ20 OMU15:OMU20 OCY15:OCY20 NTC15:NTC20 NJG15:NJG20 MZK15:MZK20 MPO15:MPO20 MFS15:MFS20 LVW15:LVW20 LMA15:LMA20 LCE15:LCE20 KSI15:KSI20 KIM15:KIM20 JYQ15:JYQ20 JOU15:JOU20 JEY15:JEY20 IVC15:IVC20 ILG15:ILG20 IBK15:IBK20 HRO15:HRO20 HHS15:HHS20 GXW15:GXW20 GOA15:GOA20 GEE15:GEE20 FUI15:FUI20 FKM15:FKM20 FAQ15:FAQ20 EQU15:EQU20 EGY15:EGY20 DXC15:DXC20 DNG15:DNG20 DDK15:DDK20 CTO15:CTO20 CJS15:CJS20 BZW15:BZW20 BQA15:BQA20 BGE15:BGE20 AWI15:AWI20 AMM15:AMM20 ACQ15:ACQ20 SU15:SU20 IY15:IY20 WVK983084:WVK983085 WLO983084:WLO983085 WBS983084:WBS983085 VRW983084:VRW983085 VIA983084:VIA983085 UYE983084:UYE983085 UOI983084:UOI983085 UEM983084:UEM983085 TUQ983084:TUQ983085 TKU983084:TKU983085 TAY983084:TAY983085 SRC983084:SRC983085 SHG983084:SHG983085 RXK983084:RXK983085 RNO983084:RNO983085 RDS983084:RDS983085 QTW983084:QTW983085 QKA983084:QKA983085 QAE983084:QAE983085 PQI983084:PQI983085 PGM983084:PGM983085 OWQ983084:OWQ983085 OMU983084:OMU983085 OCY983084:OCY983085 NTC983084:NTC983085 NJG983084:NJG983085 MZK983084:MZK983085 MPO983084:MPO983085 MFS983084:MFS983085 LVW983084:LVW983085 LMA983084:LMA983085 LCE983084:LCE983085 KSI983084:KSI983085 KIM983084:KIM983085 JYQ983084:JYQ983085 JOU983084:JOU983085 JEY983084:JEY983085 IVC983084:IVC983085 ILG983084:ILG983085 IBK983084:IBK983085 HRO983084:HRO983085 HHS983084:HHS983085 GXW983084:GXW983085 GOA983084:GOA983085 GEE983084:GEE983085 FUI983084:FUI983085 FKM983084:FKM983085 FAQ983084:FAQ983085 EQU983084:EQU983085 EGY983084:EGY983085 DXC983084:DXC983085 DNG983084:DNG983085 DDK983084:DDK983085 CTO983084:CTO983085 CJS983084:CJS983085 BZW983084:BZW983085 BQA983084:BQA983085 BGE983084:BGE983085 AWI983084:AWI983085 AMM983084:AMM983085 ACQ983084:ACQ983085 SU983084:SU983085 IY983084:IY983085 WVK917548:WVK917549 WLO917548:WLO917549 WBS917548:WBS917549 VRW917548:VRW917549 VIA917548:VIA917549 UYE917548:UYE917549 UOI917548:UOI917549 UEM917548:UEM917549 TUQ917548:TUQ917549 TKU917548:TKU917549 TAY917548:TAY917549 SRC917548:SRC917549 SHG917548:SHG917549 RXK917548:RXK917549 RNO917548:RNO917549 RDS917548:RDS917549 QTW917548:QTW917549 QKA917548:QKA917549 QAE917548:QAE917549 PQI917548:PQI917549 PGM917548:PGM917549 OWQ917548:OWQ917549 OMU917548:OMU917549 OCY917548:OCY917549 NTC917548:NTC917549 NJG917548:NJG917549 MZK917548:MZK917549 MPO917548:MPO917549 MFS917548:MFS917549 LVW917548:LVW917549 LMA917548:LMA917549 LCE917548:LCE917549 KSI917548:KSI917549 KIM917548:KIM917549 JYQ917548:JYQ917549 JOU917548:JOU917549 JEY917548:JEY917549 IVC917548:IVC917549 ILG917548:ILG917549 IBK917548:IBK917549 HRO917548:HRO917549 HHS917548:HHS917549 GXW917548:GXW917549 GOA917548:GOA917549 GEE917548:GEE917549 FUI917548:FUI917549 FKM917548:FKM917549 FAQ917548:FAQ917549 EQU917548:EQU917549 EGY917548:EGY917549 DXC917548:DXC917549 DNG917548:DNG917549 DDK917548:DDK917549 CTO917548:CTO917549 CJS917548:CJS917549 BZW917548:BZW917549 BQA917548:BQA917549 BGE917548:BGE917549 AWI917548:AWI917549 AMM917548:AMM917549 ACQ917548:ACQ917549 SU917548:SU917549 IY917548:IY917549 WVK852012:WVK852013 WLO852012:WLO852013 WBS852012:WBS852013 VRW852012:VRW852013 VIA852012:VIA852013 UYE852012:UYE852013 UOI852012:UOI852013 UEM852012:UEM852013 TUQ852012:TUQ852013 TKU852012:TKU852013 TAY852012:TAY852013 SRC852012:SRC852013 SHG852012:SHG852013 RXK852012:RXK852013 RNO852012:RNO852013 RDS852012:RDS852013 QTW852012:QTW852013 QKA852012:QKA852013 QAE852012:QAE852013 PQI852012:PQI852013 PGM852012:PGM852013 OWQ852012:OWQ852013 OMU852012:OMU852013 OCY852012:OCY852013 NTC852012:NTC852013 NJG852012:NJG852013 MZK852012:MZK852013 MPO852012:MPO852013 MFS852012:MFS852013 LVW852012:LVW852013 LMA852012:LMA852013 LCE852012:LCE852013 KSI852012:KSI852013 KIM852012:KIM852013 JYQ852012:JYQ852013 JOU852012:JOU852013 JEY852012:JEY852013 IVC852012:IVC852013 ILG852012:ILG852013 IBK852012:IBK852013 HRO852012:HRO852013 HHS852012:HHS852013 GXW852012:GXW852013 GOA852012:GOA852013 GEE852012:GEE852013 FUI852012:FUI852013 FKM852012:FKM852013 FAQ852012:FAQ852013 EQU852012:EQU852013 EGY852012:EGY852013 DXC852012:DXC852013 DNG852012:DNG852013 DDK852012:DDK852013 CTO852012:CTO852013 CJS852012:CJS852013 BZW852012:BZW852013 BQA852012:BQA852013 BGE852012:BGE852013 AWI852012:AWI852013 AMM852012:AMM852013 ACQ852012:ACQ852013 SU852012:SU852013 IY852012:IY852013 WVK786476:WVK786477 WLO786476:WLO786477 WBS786476:WBS786477 VRW786476:VRW786477 VIA786476:VIA786477 UYE786476:UYE786477 UOI786476:UOI786477 UEM786476:UEM786477 TUQ786476:TUQ786477 TKU786476:TKU786477 TAY786476:TAY786477 SRC786476:SRC786477 SHG786476:SHG786477 RXK786476:RXK786477 RNO786476:RNO786477 RDS786476:RDS786477 QTW786476:QTW786477 QKA786476:QKA786477 QAE786476:QAE786477 PQI786476:PQI786477 PGM786476:PGM786477 OWQ786476:OWQ786477 OMU786476:OMU786477 OCY786476:OCY786477 NTC786476:NTC786477 NJG786476:NJG786477 MZK786476:MZK786477 MPO786476:MPO786477 MFS786476:MFS786477 LVW786476:LVW786477 LMA786476:LMA786477 LCE786476:LCE786477 KSI786476:KSI786477 KIM786476:KIM786477 JYQ786476:JYQ786477 JOU786476:JOU786477 JEY786476:JEY786477 IVC786476:IVC786477 ILG786476:ILG786477 IBK786476:IBK786477 HRO786476:HRO786477 HHS786476:HHS786477 GXW786476:GXW786477 GOA786476:GOA786477 GEE786476:GEE786477 FUI786476:FUI786477 FKM786476:FKM786477 FAQ786476:FAQ786477 EQU786476:EQU786477 EGY786476:EGY786477 DXC786476:DXC786477 DNG786476:DNG786477 DDK786476:DDK786477 CTO786476:CTO786477 CJS786476:CJS786477 BZW786476:BZW786477 BQA786476:BQA786477 BGE786476:BGE786477 AWI786476:AWI786477 AMM786476:AMM786477 ACQ786476:ACQ786477 SU786476:SU786477 IY786476:IY786477 WVK720940:WVK720941 WLO720940:WLO720941 WBS720940:WBS720941 VRW720940:VRW720941 VIA720940:VIA720941 UYE720940:UYE720941 UOI720940:UOI720941 UEM720940:UEM720941 TUQ720940:TUQ720941 TKU720940:TKU720941 TAY720940:TAY720941 SRC720940:SRC720941 SHG720940:SHG720941 RXK720940:RXK720941 RNO720940:RNO720941 RDS720940:RDS720941 QTW720940:QTW720941 QKA720940:QKA720941 QAE720940:QAE720941 PQI720940:PQI720941 PGM720940:PGM720941 OWQ720940:OWQ720941 OMU720940:OMU720941 OCY720940:OCY720941 NTC720940:NTC720941 NJG720940:NJG720941 MZK720940:MZK720941 MPO720940:MPO720941 MFS720940:MFS720941 LVW720940:LVW720941 LMA720940:LMA720941 LCE720940:LCE720941 KSI720940:KSI720941 KIM720940:KIM720941 JYQ720940:JYQ720941 JOU720940:JOU720941 JEY720940:JEY720941 IVC720940:IVC720941 ILG720940:ILG720941 IBK720940:IBK720941 HRO720940:HRO720941 HHS720940:HHS720941 GXW720940:GXW720941 GOA720940:GOA720941 GEE720940:GEE720941 FUI720940:FUI720941 FKM720940:FKM720941 FAQ720940:FAQ720941 EQU720940:EQU720941 EGY720940:EGY720941 DXC720940:DXC720941 DNG720940:DNG720941 DDK720940:DDK720941 CTO720940:CTO720941 CJS720940:CJS720941 BZW720940:BZW720941 BQA720940:BQA720941 BGE720940:BGE720941 AWI720940:AWI720941 AMM720940:AMM720941 ACQ720940:ACQ720941 SU720940:SU720941 IY720940:IY720941 WVK655404:WVK655405 WLO655404:WLO655405 WBS655404:WBS655405 VRW655404:VRW655405 VIA655404:VIA655405 UYE655404:UYE655405 UOI655404:UOI655405 UEM655404:UEM655405 TUQ655404:TUQ655405 TKU655404:TKU655405 TAY655404:TAY655405 SRC655404:SRC655405 SHG655404:SHG655405 RXK655404:RXK655405 RNO655404:RNO655405 RDS655404:RDS655405 QTW655404:QTW655405 QKA655404:QKA655405 QAE655404:QAE655405 PQI655404:PQI655405 PGM655404:PGM655405 OWQ655404:OWQ655405 OMU655404:OMU655405 OCY655404:OCY655405 NTC655404:NTC655405 NJG655404:NJG655405 MZK655404:MZK655405 MPO655404:MPO655405 MFS655404:MFS655405 LVW655404:LVW655405 LMA655404:LMA655405 LCE655404:LCE655405 KSI655404:KSI655405 KIM655404:KIM655405 JYQ655404:JYQ655405 JOU655404:JOU655405 JEY655404:JEY655405 IVC655404:IVC655405 ILG655404:ILG655405 IBK655404:IBK655405 HRO655404:HRO655405 HHS655404:HHS655405 GXW655404:GXW655405 GOA655404:GOA655405 GEE655404:GEE655405 FUI655404:FUI655405 FKM655404:FKM655405 FAQ655404:FAQ655405 EQU655404:EQU655405 EGY655404:EGY655405 DXC655404:DXC655405 DNG655404:DNG655405 DDK655404:DDK655405 CTO655404:CTO655405 CJS655404:CJS655405 BZW655404:BZW655405 BQA655404:BQA655405 BGE655404:BGE655405 AWI655404:AWI655405 AMM655404:AMM655405 ACQ655404:ACQ655405 SU655404:SU655405 IY655404:IY655405 WVK589868:WVK589869 WLO589868:WLO589869 WBS589868:WBS589869 VRW589868:VRW589869 VIA589868:VIA589869 UYE589868:UYE589869 UOI589868:UOI589869 UEM589868:UEM589869 TUQ589868:TUQ589869 TKU589868:TKU589869 TAY589868:TAY589869 SRC589868:SRC589869 SHG589868:SHG589869 RXK589868:RXK589869 RNO589868:RNO589869 RDS589868:RDS589869 QTW589868:QTW589869 QKA589868:QKA589869 QAE589868:QAE589869 PQI589868:PQI589869 PGM589868:PGM589869 OWQ589868:OWQ589869 OMU589868:OMU589869 OCY589868:OCY589869 NTC589868:NTC589869 NJG589868:NJG589869 MZK589868:MZK589869 MPO589868:MPO589869 MFS589868:MFS589869 LVW589868:LVW589869 LMA589868:LMA589869 LCE589868:LCE589869 KSI589868:KSI589869 KIM589868:KIM589869 JYQ589868:JYQ589869 JOU589868:JOU589869 JEY589868:JEY589869 IVC589868:IVC589869 ILG589868:ILG589869 IBK589868:IBK589869 HRO589868:HRO589869 HHS589868:HHS589869 GXW589868:GXW589869 GOA589868:GOA589869 GEE589868:GEE589869 FUI589868:FUI589869 FKM589868:FKM589869 FAQ589868:FAQ589869 EQU589868:EQU589869 EGY589868:EGY589869 DXC589868:DXC589869 DNG589868:DNG589869 DDK589868:DDK589869 CTO589868:CTO589869 CJS589868:CJS589869 BZW589868:BZW589869 BQA589868:BQA589869 BGE589868:BGE589869 AWI589868:AWI589869 AMM589868:AMM589869 ACQ589868:ACQ589869 SU589868:SU589869 IY589868:IY589869 WVK524332:WVK524333 WLO524332:WLO524333 WBS524332:WBS524333 VRW524332:VRW524333 VIA524332:VIA524333 UYE524332:UYE524333 UOI524332:UOI524333 UEM524332:UEM524333 TUQ524332:TUQ524333 TKU524332:TKU524333 TAY524332:TAY524333 SRC524332:SRC524333 SHG524332:SHG524333 RXK524332:RXK524333 RNO524332:RNO524333 RDS524332:RDS524333 QTW524332:QTW524333 QKA524332:QKA524333 QAE524332:QAE524333 PQI524332:PQI524333 PGM524332:PGM524333 OWQ524332:OWQ524333 OMU524332:OMU524333 OCY524332:OCY524333 NTC524332:NTC524333 NJG524332:NJG524333 MZK524332:MZK524333 MPO524332:MPO524333 MFS524332:MFS524333 LVW524332:LVW524333 LMA524332:LMA524333 LCE524332:LCE524333 KSI524332:KSI524333 KIM524332:KIM524333 JYQ524332:JYQ524333 JOU524332:JOU524333 JEY524332:JEY524333 IVC524332:IVC524333 ILG524332:ILG524333 IBK524332:IBK524333 HRO524332:HRO524333 HHS524332:HHS524333 GXW524332:GXW524333 GOA524332:GOA524333 GEE524332:GEE524333 FUI524332:FUI524333 FKM524332:FKM524333 FAQ524332:FAQ524333 EQU524332:EQU524333 EGY524332:EGY524333 DXC524332:DXC524333 DNG524332:DNG524333 DDK524332:DDK524333 CTO524332:CTO524333 CJS524332:CJS524333 BZW524332:BZW524333 BQA524332:BQA524333 BGE524332:BGE524333 AWI524332:AWI524333 AMM524332:AMM524333 ACQ524332:ACQ524333 SU524332:SU524333 IY524332:IY524333 WVK458796:WVK458797 WLO458796:WLO458797 WBS458796:WBS458797 VRW458796:VRW458797 VIA458796:VIA458797 UYE458796:UYE458797 UOI458796:UOI458797 UEM458796:UEM458797 TUQ458796:TUQ458797 TKU458796:TKU458797 TAY458796:TAY458797 SRC458796:SRC458797 SHG458796:SHG458797 RXK458796:RXK458797 RNO458796:RNO458797 RDS458796:RDS458797 QTW458796:QTW458797 QKA458796:QKA458797 QAE458796:QAE458797 PQI458796:PQI458797 PGM458796:PGM458797 OWQ458796:OWQ458797 OMU458796:OMU458797 OCY458796:OCY458797 NTC458796:NTC458797 NJG458796:NJG458797 MZK458796:MZK458797 MPO458796:MPO458797 MFS458796:MFS458797 LVW458796:LVW458797 LMA458796:LMA458797 LCE458796:LCE458797 KSI458796:KSI458797 KIM458796:KIM458797 JYQ458796:JYQ458797 JOU458796:JOU458797 JEY458796:JEY458797 IVC458796:IVC458797 ILG458796:ILG458797 IBK458796:IBK458797 HRO458796:HRO458797 HHS458796:HHS458797 GXW458796:GXW458797 GOA458796:GOA458797 GEE458796:GEE458797 FUI458796:FUI458797 FKM458796:FKM458797 FAQ458796:FAQ458797 EQU458796:EQU458797 EGY458796:EGY458797 DXC458796:DXC458797 DNG458796:DNG458797 DDK458796:DDK458797 CTO458796:CTO458797 CJS458796:CJS458797 BZW458796:BZW458797 BQA458796:BQA458797 BGE458796:BGE458797 AWI458796:AWI458797 AMM458796:AMM458797 ACQ458796:ACQ458797 SU458796:SU458797 IY458796:IY458797 WVK393260:WVK393261 WLO393260:WLO393261 WBS393260:WBS393261 VRW393260:VRW393261 VIA393260:VIA393261 UYE393260:UYE393261 UOI393260:UOI393261 UEM393260:UEM393261 TUQ393260:TUQ393261 TKU393260:TKU393261 TAY393260:TAY393261 SRC393260:SRC393261 SHG393260:SHG393261 RXK393260:RXK393261 RNO393260:RNO393261 RDS393260:RDS393261 QTW393260:QTW393261 QKA393260:QKA393261 QAE393260:QAE393261 PQI393260:PQI393261 PGM393260:PGM393261 OWQ393260:OWQ393261 OMU393260:OMU393261 OCY393260:OCY393261 NTC393260:NTC393261 NJG393260:NJG393261 MZK393260:MZK393261 MPO393260:MPO393261 MFS393260:MFS393261 LVW393260:LVW393261 LMA393260:LMA393261 LCE393260:LCE393261 KSI393260:KSI393261 KIM393260:KIM393261 JYQ393260:JYQ393261 JOU393260:JOU393261 JEY393260:JEY393261 IVC393260:IVC393261 ILG393260:ILG393261 IBK393260:IBK393261 HRO393260:HRO393261 HHS393260:HHS393261 GXW393260:GXW393261 GOA393260:GOA393261 GEE393260:GEE393261 FUI393260:FUI393261 FKM393260:FKM393261 FAQ393260:FAQ393261 EQU393260:EQU393261 EGY393260:EGY393261 DXC393260:DXC393261 DNG393260:DNG393261 DDK393260:DDK393261 CTO393260:CTO393261 CJS393260:CJS393261 BZW393260:BZW393261 BQA393260:BQA393261 BGE393260:BGE393261 AWI393260:AWI393261 AMM393260:AMM393261 ACQ393260:ACQ393261 SU393260:SU393261 IY393260:IY393261 WVK327724:WVK327725 WLO327724:WLO327725 WBS327724:WBS327725 VRW327724:VRW327725 VIA327724:VIA327725 UYE327724:UYE327725 UOI327724:UOI327725 UEM327724:UEM327725 TUQ327724:TUQ327725 TKU327724:TKU327725 TAY327724:TAY327725 SRC327724:SRC327725 SHG327724:SHG327725 RXK327724:RXK327725 RNO327724:RNO327725 RDS327724:RDS327725 QTW327724:QTW327725 QKA327724:QKA327725 QAE327724:QAE327725 PQI327724:PQI327725 PGM327724:PGM327725 OWQ327724:OWQ327725 OMU327724:OMU327725 OCY327724:OCY327725 NTC327724:NTC327725 NJG327724:NJG327725 MZK327724:MZK327725 MPO327724:MPO327725 MFS327724:MFS327725 LVW327724:LVW327725 LMA327724:LMA327725 LCE327724:LCE327725 KSI327724:KSI327725 KIM327724:KIM327725 JYQ327724:JYQ327725 JOU327724:JOU327725 JEY327724:JEY327725 IVC327724:IVC327725 ILG327724:ILG327725 IBK327724:IBK327725 HRO327724:HRO327725 HHS327724:HHS327725 GXW327724:GXW327725 GOA327724:GOA327725 GEE327724:GEE327725 FUI327724:FUI327725 FKM327724:FKM327725 FAQ327724:FAQ327725 EQU327724:EQU327725 EGY327724:EGY327725 DXC327724:DXC327725 DNG327724:DNG327725 DDK327724:DDK327725 CTO327724:CTO327725 CJS327724:CJS327725 BZW327724:BZW327725 BQA327724:BQA327725 BGE327724:BGE327725 AWI327724:AWI327725 AMM327724:AMM327725 ACQ327724:ACQ327725 SU327724:SU327725 IY327724:IY327725 WVK262188:WVK262189 WLO262188:WLO262189 WBS262188:WBS262189 VRW262188:VRW262189 VIA262188:VIA262189 UYE262188:UYE262189 UOI262188:UOI262189 UEM262188:UEM262189 TUQ262188:TUQ262189 TKU262188:TKU262189 TAY262188:TAY262189 SRC262188:SRC262189 SHG262188:SHG262189 RXK262188:RXK262189 RNO262188:RNO262189 RDS262188:RDS262189 QTW262188:QTW262189 QKA262188:QKA262189 QAE262188:QAE262189 PQI262188:PQI262189 PGM262188:PGM262189 OWQ262188:OWQ262189 OMU262188:OMU262189 OCY262188:OCY262189 NTC262188:NTC262189 NJG262188:NJG262189 MZK262188:MZK262189 MPO262188:MPO262189 MFS262188:MFS262189 LVW262188:LVW262189 LMA262188:LMA262189 LCE262188:LCE262189 KSI262188:KSI262189 KIM262188:KIM262189 JYQ262188:JYQ262189 JOU262188:JOU262189 JEY262188:JEY262189 IVC262188:IVC262189 ILG262188:ILG262189 IBK262188:IBK262189 HRO262188:HRO262189 HHS262188:HHS262189 GXW262188:GXW262189 GOA262188:GOA262189 GEE262188:GEE262189 FUI262188:FUI262189 FKM262188:FKM262189 FAQ262188:FAQ262189 EQU262188:EQU262189 EGY262188:EGY262189 DXC262188:DXC262189 DNG262188:DNG262189 DDK262188:DDK262189 CTO262188:CTO262189 CJS262188:CJS262189 BZW262188:BZW262189 BQA262188:BQA262189 BGE262188:BGE262189 AWI262188:AWI262189 AMM262188:AMM262189 ACQ262188:ACQ262189 SU262188:SU262189 IY262188:IY262189 WVK196652:WVK196653 WLO196652:WLO196653 WBS196652:WBS196653 VRW196652:VRW196653 VIA196652:VIA196653 UYE196652:UYE196653 UOI196652:UOI196653 UEM196652:UEM196653 TUQ196652:TUQ196653 TKU196652:TKU196653 TAY196652:TAY196653 SRC196652:SRC196653 SHG196652:SHG196653 RXK196652:RXK196653 RNO196652:RNO196653 RDS196652:RDS196653 QTW196652:QTW196653 QKA196652:QKA196653 QAE196652:QAE196653 PQI196652:PQI196653 PGM196652:PGM196653 OWQ196652:OWQ196653 OMU196652:OMU196653 OCY196652:OCY196653 NTC196652:NTC196653 NJG196652:NJG196653 MZK196652:MZK196653 MPO196652:MPO196653 MFS196652:MFS196653 LVW196652:LVW196653 LMA196652:LMA196653 LCE196652:LCE196653 KSI196652:KSI196653 KIM196652:KIM196653 JYQ196652:JYQ196653 JOU196652:JOU196653 JEY196652:JEY196653 IVC196652:IVC196653 ILG196652:ILG196653 IBK196652:IBK196653 HRO196652:HRO196653 HHS196652:HHS196653 GXW196652:GXW196653 GOA196652:GOA196653 GEE196652:GEE196653 FUI196652:FUI196653 FKM196652:FKM196653 FAQ196652:FAQ196653 EQU196652:EQU196653 EGY196652:EGY196653 DXC196652:DXC196653 DNG196652:DNG196653 DDK196652:DDK196653 CTO196652:CTO196653 CJS196652:CJS196653 BZW196652:BZW196653 BQA196652:BQA196653 BGE196652:BGE196653 AWI196652:AWI196653 AMM196652:AMM196653 ACQ196652:ACQ196653 SU196652:SU196653 IY196652:IY196653 WVK131116:WVK131117 WLO131116:WLO131117 WBS131116:WBS131117 VRW131116:VRW131117 VIA131116:VIA131117 UYE131116:UYE131117 UOI131116:UOI131117 UEM131116:UEM131117 TUQ131116:TUQ131117 TKU131116:TKU131117 TAY131116:TAY131117 SRC131116:SRC131117 SHG131116:SHG131117 RXK131116:RXK131117 RNO131116:RNO131117 RDS131116:RDS131117 QTW131116:QTW131117 QKA131116:QKA131117 QAE131116:QAE131117 PQI131116:PQI131117 PGM131116:PGM131117 OWQ131116:OWQ131117 OMU131116:OMU131117 OCY131116:OCY131117 NTC131116:NTC131117 NJG131116:NJG131117 MZK131116:MZK131117 MPO131116:MPO131117 MFS131116:MFS131117 LVW131116:LVW131117 LMA131116:LMA131117 LCE131116:LCE131117 KSI131116:KSI131117 KIM131116:KIM131117 JYQ131116:JYQ131117 JOU131116:JOU131117 JEY131116:JEY131117 IVC131116:IVC131117 ILG131116:ILG131117 IBK131116:IBK131117 HRO131116:HRO131117 HHS131116:HHS131117 GXW131116:GXW131117 GOA131116:GOA131117 GEE131116:GEE131117 FUI131116:FUI131117 FKM131116:FKM131117 FAQ131116:FAQ131117 EQU131116:EQU131117 EGY131116:EGY131117 DXC131116:DXC131117 DNG131116:DNG131117 DDK131116:DDK131117 CTO131116:CTO131117 CJS131116:CJS131117 BZW131116:BZW131117 BQA131116:BQA131117 BGE131116:BGE131117 AWI131116:AWI131117 AMM131116:AMM131117 ACQ131116:ACQ131117 SU131116:SU131117 IY131116:IY131117 WVK65580:WVK65581 WLO65580:WLO65581 WBS65580:WBS65581 VRW65580:VRW65581 VIA65580:VIA65581 UYE65580:UYE65581 UOI65580:UOI65581 UEM65580:UEM65581 TUQ65580:TUQ65581 TKU65580:TKU65581 TAY65580:TAY65581 SRC65580:SRC65581 SHG65580:SHG65581 RXK65580:RXK65581 RNO65580:RNO65581 RDS65580:RDS65581 QTW65580:QTW65581 QKA65580:QKA65581 QAE65580:QAE65581 PQI65580:PQI65581 PGM65580:PGM65581 OWQ65580:OWQ65581 OMU65580:OMU65581 OCY65580:OCY65581 NTC65580:NTC65581 NJG65580:NJG65581 MZK65580:MZK65581 MPO65580:MPO65581 MFS65580:MFS65581 LVW65580:LVW65581 LMA65580:LMA65581 LCE65580:LCE65581 KSI65580:KSI65581 KIM65580:KIM65581 JYQ65580:JYQ65581 JOU65580:JOU65581 JEY65580:JEY65581 IVC65580:IVC65581 ILG65580:ILG65581 IBK65580:IBK65581 HRO65580:HRO65581 HHS65580:HHS65581 GXW65580:GXW65581 GOA65580:GOA65581 GEE65580:GEE65581 FUI65580:FUI65581 FKM65580:FKM65581 FAQ65580:FAQ65581 EQU65580:EQU65581 EGY65580:EGY65581 DXC65580:DXC65581 DNG65580:DNG65581 DDK65580:DDK65581 CTO65580:CTO65581 CJS65580:CJS65581 BZW65580:BZW65581 BQA65580:BQA65581 BGE65580:BGE65581 AWI65580:AWI65581 AMM65580:AMM65581 ACQ65580:ACQ65581 SU65580:SU65581 IY65580:IY65581 WVK43:WVK44 WLO43:WLO44 WBS43:WBS44 VRW43:VRW44 VIA43:VIA44 UYE43:UYE44 UOI43:UOI44 UEM43:UEM44 TUQ43:TUQ44 TKU43:TKU44 TAY43:TAY44 SRC43:SRC44 SHG43:SHG44 RXK43:RXK44 RNO43:RNO44 RDS43:RDS44 QTW43:QTW44 QKA43:QKA44 QAE43:QAE44 PQI43:PQI44 PGM43:PGM44 OWQ43:OWQ44 OMU43:OMU44 OCY43:OCY44 NTC43:NTC44 NJG43:NJG44 MZK43:MZK44 MPO43:MPO44 MFS43:MFS44 LVW43:LVW44 LMA43:LMA44 LCE43:LCE44 KSI43:KSI44 KIM43:KIM44 JYQ43:JYQ44 JOU43:JOU44 JEY43:JEY44 IVC43:IVC44 ILG43:ILG44 IBK43:IBK44 HRO43:HRO44 HHS43:HHS44 GXW43:GXW44 GOA43:GOA44 GEE43:GEE44 FUI43:FUI44 FKM43:FKM44 FAQ43:FAQ44 EQU43:EQU44 EGY43:EGY44 DXC43:DXC44 DNG43:DNG44 DDK43:DDK44 CTO43:CTO44 CJS43:CJS44 BZW43:BZW44 BQA43:BQA44 BGE43:BGE44 AWI43:AWI44 AMM43:AMM44 ACQ43:ACQ44 SU43:SU44 IY43:IY44 WVK983087:WVK983093 WLO983087:WLO983093 WBS983087:WBS983093 VRW983087:VRW983093 VIA983087:VIA983093 UYE983087:UYE983093 UOI983087:UOI983093 UEM983087:UEM983093 TUQ983087:TUQ983093 TKU983087:TKU983093 TAY983087:TAY983093 SRC983087:SRC983093 SHG983087:SHG983093 RXK983087:RXK983093 RNO983087:RNO983093 RDS983087:RDS983093 QTW983087:QTW983093 QKA983087:QKA983093 QAE983087:QAE983093 PQI983087:PQI983093 PGM983087:PGM983093 OWQ983087:OWQ983093 OMU983087:OMU983093 OCY983087:OCY983093 NTC983087:NTC983093 NJG983087:NJG983093 MZK983087:MZK983093 MPO983087:MPO983093 MFS983087:MFS983093 LVW983087:LVW983093 LMA983087:LMA983093 LCE983087:LCE983093 KSI983087:KSI983093 KIM983087:KIM983093 JYQ983087:JYQ983093 JOU983087:JOU983093 JEY983087:JEY983093 IVC983087:IVC983093 ILG983087:ILG983093 IBK983087:IBK983093 HRO983087:HRO983093 HHS983087:HHS983093 GXW983087:GXW983093 GOA983087:GOA983093 GEE983087:GEE983093 FUI983087:FUI983093 FKM983087:FKM983093 FAQ983087:FAQ983093 EQU983087:EQU983093 EGY983087:EGY983093 DXC983087:DXC983093 DNG983087:DNG983093 DDK983087:DDK983093 CTO983087:CTO983093 CJS983087:CJS983093 BZW983087:BZW983093 BQA983087:BQA983093 BGE983087:BGE983093 AWI983087:AWI983093 AMM983087:AMM983093 ACQ983087:ACQ983093 SU983087:SU983093 IY983087:IY983093 WVK917551:WVK917557 WLO917551:WLO917557 WBS917551:WBS917557 VRW917551:VRW917557 VIA917551:VIA917557 UYE917551:UYE917557 UOI917551:UOI917557 UEM917551:UEM917557 TUQ917551:TUQ917557 TKU917551:TKU917557 TAY917551:TAY917557 SRC917551:SRC917557 SHG917551:SHG917557 RXK917551:RXK917557 RNO917551:RNO917557 RDS917551:RDS917557 QTW917551:QTW917557 QKA917551:QKA917557 QAE917551:QAE917557 PQI917551:PQI917557 PGM917551:PGM917557 OWQ917551:OWQ917557 OMU917551:OMU917557 OCY917551:OCY917557 NTC917551:NTC917557 NJG917551:NJG917557 MZK917551:MZK917557 MPO917551:MPO917557 MFS917551:MFS917557 LVW917551:LVW917557 LMA917551:LMA917557 LCE917551:LCE917557 KSI917551:KSI917557 KIM917551:KIM917557 JYQ917551:JYQ917557 JOU917551:JOU917557 JEY917551:JEY917557 IVC917551:IVC917557 ILG917551:ILG917557 IBK917551:IBK917557 HRO917551:HRO917557 HHS917551:HHS917557 GXW917551:GXW917557 GOA917551:GOA917557 GEE917551:GEE917557 FUI917551:FUI917557 FKM917551:FKM917557 FAQ917551:FAQ917557 EQU917551:EQU917557 EGY917551:EGY917557 DXC917551:DXC917557 DNG917551:DNG917557 DDK917551:DDK917557 CTO917551:CTO917557 CJS917551:CJS917557 BZW917551:BZW917557 BQA917551:BQA917557 BGE917551:BGE917557 AWI917551:AWI917557 AMM917551:AMM917557 ACQ917551:ACQ917557 SU917551:SU917557 IY917551:IY917557 WVK852015:WVK852021 WLO852015:WLO852021 WBS852015:WBS852021 VRW852015:VRW852021 VIA852015:VIA852021 UYE852015:UYE852021 UOI852015:UOI852021 UEM852015:UEM852021 TUQ852015:TUQ852021 TKU852015:TKU852021 TAY852015:TAY852021 SRC852015:SRC852021 SHG852015:SHG852021 RXK852015:RXK852021 RNO852015:RNO852021 RDS852015:RDS852021 QTW852015:QTW852021 QKA852015:QKA852021 QAE852015:QAE852021 PQI852015:PQI852021 PGM852015:PGM852021 OWQ852015:OWQ852021 OMU852015:OMU852021 OCY852015:OCY852021 NTC852015:NTC852021 NJG852015:NJG852021 MZK852015:MZK852021 MPO852015:MPO852021 MFS852015:MFS852021 LVW852015:LVW852021 LMA852015:LMA852021 LCE852015:LCE852021 KSI852015:KSI852021 KIM852015:KIM852021 JYQ852015:JYQ852021 JOU852015:JOU852021 JEY852015:JEY852021 IVC852015:IVC852021 ILG852015:ILG852021 IBK852015:IBK852021 HRO852015:HRO852021 HHS852015:HHS852021 GXW852015:GXW852021 GOA852015:GOA852021 GEE852015:GEE852021 FUI852015:FUI852021 FKM852015:FKM852021 FAQ852015:FAQ852021 EQU852015:EQU852021 EGY852015:EGY852021 DXC852015:DXC852021 DNG852015:DNG852021 DDK852015:DDK852021 CTO852015:CTO852021 CJS852015:CJS852021 BZW852015:BZW852021 BQA852015:BQA852021 BGE852015:BGE852021 AWI852015:AWI852021 AMM852015:AMM852021 ACQ852015:ACQ852021 SU852015:SU852021 IY852015:IY852021 WVK786479:WVK786485 WLO786479:WLO786485 WBS786479:WBS786485 VRW786479:VRW786485 VIA786479:VIA786485 UYE786479:UYE786485 UOI786479:UOI786485 UEM786479:UEM786485 TUQ786479:TUQ786485 TKU786479:TKU786485 TAY786479:TAY786485 SRC786479:SRC786485 SHG786479:SHG786485 RXK786479:RXK786485 RNO786479:RNO786485 RDS786479:RDS786485 QTW786479:QTW786485 QKA786479:QKA786485 QAE786479:QAE786485 PQI786479:PQI786485 PGM786479:PGM786485 OWQ786479:OWQ786485 OMU786479:OMU786485 OCY786479:OCY786485 NTC786479:NTC786485 NJG786479:NJG786485 MZK786479:MZK786485 MPO786479:MPO786485 MFS786479:MFS786485 LVW786479:LVW786485 LMA786479:LMA786485 LCE786479:LCE786485 KSI786479:KSI786485 KIM786479:KIM786485 JYQ786479:JYQ786485 JOU786479:JOU786485 JEY786479:JEY786485 IVC786479:IVC786485 ILG786479:ILG786485 IBK786479:IBK786485 HRO786479:HRO786485 HHS786479:HHS786485 GXW786479:GXW786485 GOA786479:GOA786485 GEE786479:GEE786485 FUI786479:FUI786485 FKM786479:FKM786485 FAQ786479:FAQ786485 EQU786479:EQU786485 EGY786479:EGY786485 DXC786479:DXC786485 DNG786479:DNG786485 DDK786479:DDK786485 CTO786479:CTO786485 CJS786479:CJS786485 BZW786479:BZW786485 BQA786479:BQA786485 BGE786479:BGE786485 AWI786479:AWI786485 AMM786479:AMM786485 ACQ786479:ACQ786485 SU786479:SU786485 IY786479:IY786485 WVK720943:WVK720949 WLO720943:WLO720949 WBS720943:WBS720949 VRW720943:VRW720949 VIA720943:VIA720949 UYE720943:UYE720949 UOI720943:UOI720949 UEM720943:UEM720949 TUQ720943:TUQ720949 TKU720943:TKU720949 TAY720943:TAY720949 SRC720943:SRC720949 SHG720943:SHG720949 RXK720943:RXK720949 RNO720943:RNO720949 RDS720943:RDS720949 QTW720943:QTW720949 QKA720943:QKA720949 QAE720943:QAE720949 PQI720943:PQI720949 PGM720943:PGM720949 OWQ720943:OWQ720949 OMU720943:OMU720949 OCY720943:OCY720949 NTC720943:NTC720949 NJG720943:NJG720949 MZK720943:MZK720949 MPO720943:MPO720949 MFS720943:MFS720949 LVW720943:LVW720949 LMA720943:LMA720949 LCE720943:LCE720949 KSI720943:KSI720949 KIM720943:KIM720949 JYQ720943:JYQ720949 JOU720943:JOU720949 JEY720943:JEY720949 IVC720943:IVC720949 ILG720943:ILG720949 IBK720943:IBK720949 HRO720943:HRO720949 HHS720943:HHS720949 GXW720943:GXW720949 GOA720943:GOA720949 GEE720943:GEE720949 FUI720943:FUI720949 FKM720943:FKM720949 FAQ720943:FAQ720949 EQU720943:EQU720949 EGY720943:EGY720949 DXC720943:DXC720949 DNG720943:DNG720949 DDK720943:DDK720949 CTO720943:CTO720949 CJS720943:CJS720949 BZW720943:BZW720949 BQA720943:BQA720949 BGE720943:BGE720949 AWI720943:AWI720949 AMM720943:AMM720949 ACQ720943:ACQ720949 SU720943:SU720949 IY720943:IY720949 WVK655407:WVK655413 WLO655407:WLO655413 WBS655407:WBS655413 VRW655407:VRW655413 VIA655407:VIA655413 UYE655407:UYE655413 UOI655407:UOI655413 UEM655407:UEM655413 TUQ655407:TUQ655413 TKU655407:TKU655413 TAY655407:TAY655413 SRC655407:SRC655413 SHG655407:SHG655413 RXK655407:RXK655413 RNO655407:RNO655413 RDS655407:RDS655413 QTW655407:QTW655413 QKA655407:QKA655413 QAE655407:QAE655413 PQI655407:PQI655413 PGM655407:PGM655413 OWQ655407:OWQ655413 OMU655407:OMU655413 OCY655407:OCY655413 NTC655407:NTC655413 NJG655407:NJG655413 MZK655407:MZK655413 MPO655407:MPO655413 MFS655407:MFS655413 LVW655407:LVW655413 LMA655407:LMA655413 LCE655407:LCE655413 KSI655407:KSI655413 KIM655407:KIM655413 JYQ655407:JYQ655413 JOU655407:JOU655413 JEY655407:JEY655413 IVC655407:IVC655413 ILG655407:ILG655413 IBK655407:IBK655413 HRO655407:HRO655413 HHS655407:HHS655413 GXW655407:GXW655413 GOA655407:GOA655413 GEE655407:GEE655413 FUI655407:FUI655413 FKM655407:FKM655413 FAQ655407:FAQ655413 EQU655407:EQU655413 EGY655407:EGY655413 DXC655407:DXC655413 DNG655407:DNG655413 DDK655407:DDK655413 CTO655407:CTO655413 CJS655407:CJS655413 BZW655407:BZW655413 BQA655407:BQA655413 BGE655407:BGE655413 AWI655407:AWI655413 AMM655407:AMM655413 ACQ655407:ACQ655413 SU655407:SU655413 IY655407:IY655413 WVK589871:WVK589877 WLO589871:WLO589877 WBS589871:WBS589877 VRW589871:VRW589877 VIA589871:VIA589877 UYE589871:UYE589877 UOI589871:UOI589877 UEM589871:UEM589877 TUQ589871:TUQ589877 TKU589871:TKU589877 TAY589871:TAY589877 SRC589871:SRC589877 SHG589871:SHG589877 RXK589871:RXK589877 RNO589871:RNO589877 RDS589871:RDS589877 QTW589871:QTW589877 QKA589871:QKA589877 QAE589871:QAE589877 PQI589871:PQI589877 PGM589871:PGM589877 OWQ589871:OWQ589877 OMU589871:OMU589877 OCY589871:OCY589877 NTC589871:NTC589877 NJG589871:NJG589877 MZK589871:MZK589877 MPO589871:MPO589877 MFS589871:MFS589877 LVW589871:LVW589877 LMA589871:LMA589877 LCE589871:LCE589877 KSI589871:KSI589877 KIM589871:KIM589877 JYQ589871:JYQ589877 JOU589871:JOU589877 JEY589871:JEY589877 IVC589871:IVC589877 ILG589871:ILG589877 IBK589871:IBK589877 HRO589871:HRO589877 HHS589871:HHS589877 GXW589871:GXW589877 GOA589871:GOA589877 GEE589871:GEE589877 FUI589871:FUI589877 FKM589871:FKM589877 FAQ589871:FAQ589877 EQU589871:EQU589877 EGY589871:EGY589877 DXC589871:DXC589877 DNG589871:DNG589877 DDK589871:DDK589877 CTO589871:CTO589877 CJS589871:CJS589877 BZW589871:BZW589877 BQA589871:BQA589877 BGE589871:BGE589877 AWI589871:AWI589877 AMM589871:AMM589877 ACQ589871:ACQ589877 SU589871:SU589877 IY589871:IY589877 WVK524335:WVK524341 WLO524335:WLO524341 WBS524335:WBS524341 VRW524335:VRW524341 VIA524335:VIA524341 UYE524335:UYE524341 UOI524335:UOI524341 UEM524335:UEM524341 TUQ524335:TUQ524341 TKU524335:TKU524341 TAY524335:TAY524341 SRC524335:SRC524341 SHG524335:SHG524341 RXK524335:RXK524341 RNO524335:RNO524341 RDS524335:RDS524341 QTW524335:QTW524341 QKA524335:QKA524341 QAE524335:QAE524341 PQI524335:PQI524341 PGM524335:PGM524341 OWQ524335:OWQ524341 OMU524335:OMU524341 OCY524335:OCY524341 NTC524335:NTC524341 NJG524335:NJG524341 MZK524335:MZK524341 MPO524335:MPO524341 MFS524335:MFS524341 LVW524335:LVW524341 LMA524335:LMA524341 LCE524335:LCE524341 KSI524335:KSI524341 KIM524335:KIM524341 JYQ524335:JYQ524341 JOU524335:JOU524341 JEY524335:JEY524341 IVC524335:IVC524341 ILG524335:ILG524341 IBK524335:IBK524341 HRO524335:HRO524341 HHS524335:HHS524341 GXW524335:GXW524341 GOA524335:GOA524341 GEE524335:GEE524341 FUI524335:FUI524341 FKM524335:FKM524341 FAQ524335:FAQ524341 EQU524335:EQU524341 EGY524335:EGY524341 DXC524335:DXC524341 DNG524335:DNG524341 DDK524335:DDK524341 CTO524335:CTO524341 CJS524335:CJS524341 BZW524335:BZW524341 BQA524335:BQA524341 BGE524335:BGE524341 AWI524335:AWI524341 AMM524335:AMM524341 ACQ524335:ACQ524341 SU524335:SU524341 IY524335:IY524341 WVK458799:WVK458805 WLO458799:WLO458805 WBS458799:WBS458805 VRW458799:VRW458805 VIA458799:VIA458805 UYE458799:UYE458805 UOI458799:UOI458805 UEM458799:UEM458805 TUQ458799:TUQ458805 TKU458799:TKU458805 TAY458799:TAY458805 SRC458799:SRC458805 SHG458799:SHG458805 RXK458799:RXK458805 RNO458799:RNO458805 RDS458799:RDS458805 QTW458799:QTW458805 QKA458799:QKA458805 QAE458799:QAE458805 PQI458799:PQI458805 PGM458799:PGM458805 OWQ458799:OWQ458805 OMU458799:OMU458805 OCY458799:OCY458805 NTC458799:NTC458805 NJG458799:NJG458805 MZK458799:MZK458805 MPO458799:MPO458805 MFS458799:MFS458805 LVW458799:LVW458805 LMA458799:LMA458805 LCE458799:LCE458805 KSI458799:KSI458805 KIM458799:KIM458805 JYQ458799:JYQ458805 JOU458799:JOU458805 JEY458799:JEY458805 IVC458799:IVC458805 ILG458799:ILG458805 IBK458799:IBK458805 HRO458799:HRO458805 HHS458799:HHS458805 GXW458799:GXW458805 GOA458799:GOA458805 GEE458799:GEE458805 FUI458799:FUI458805 FKM458799:FKM458805 FAQ458799:FAQ458805 EQU458799:EQU458805 EGY458799:EGY458805 DXC458799:DXC458805 DNG458799:DNG458805 DDK458799:DDK458805 CTO458799:CTO458805 CJS458799:CJS458805 BZW458799:BZW458805 BQA458799:BQA458805 BGE458799:BGE458805 AWI458799:AWI458805 AMM458799:AMM458805 ACQ458799:ACQ458805 SU458799:SU458805 IY458799:IY458805 WVK393263:WVK393269 WLO393263:WLO393269 WBS393263:WBS393269 VRW393263:VRW393269 VIA393263:VIA393269 UYE393263:UYE393269 UOI393263:UOI393269 UEM393263:UEM393269 TUQ393263:TUQ393269 TKU393263:TKU393269 TAY393263:TAY393269 SRC393263:SRC393269 SHG393263:SHG393269 RXK393263:RXK393269 RNO393263:RNO393269 RDS393263:RDS393269 QTW393263:QTW393269 QKA393263:QKA393269 QAE393263:QAE393269 PQI393263:PQI393269 PGM393263:PGM393269 OWQ393263:OWQ393269 OMU393263:OMU393269 OCY393263:OCY393269 NTC393263:NTC393269 NJG393263:NJG393269 MZK393263:MZK393269 MPO393263:MPO393269 MFS393263:MFS393269 LVW393263:LVW393269 LMA393263:LMA393269 LCE393263:LCE393269 KSI393263:KSI393269 KIM393263:KIM393269 JYQ393263:JYQ393269 JOU393263:JOU393269 JEY393263:JEY393269 IVC393263:IVC393269 ILG393263:ILG393269 IBK393263:IBK393269 HRO393263:HRO393269 HHS393263:HHS393269 GXW393263:GXW393269 GOA393263:GOA393269 GEE393263:GEE393269 FUI393263:FUI393269 FKM393263:FKM393269 FAQ393263:FAQ393269 EQU393263:EQU393269 EGY393263:EGY393269 DXC393263:DXC393269 DNG393263:DNG393269 DDK393263:DDK393269 CTO393263:CTO393269 CJS393263:CJS393269 BZW393263:BZW393269 BQA393263:BQA393269 BGE393263:BGE393269 AWI393263:AWI393269 AMM393263:AMM393269 ACQ393263:ACQ393269 SU393263:SU393269 IY393263:IY393269 WVK327727:WVK327733 WLO327727:WLO327733 WBS327727:WBS327733 VRW327727:VRW327733 VIA327727:VIA327733 UYE327727:UYE327733 UOI327727:UOI327733 UEM327727:UEM327733 TUQ327727:TUQ327733 TKU327727:TKU327733 TAY327727:TAY327733 SRC327727:SRC327733 SHG327727:SHG327733 RXK327727:RXK327733 RNO327727:RNO327733 RDS327727:RDS327733 QTW327727:QTW327733 QKA327727:QKA327733 QAE327727:QAE327733 PQI327727:PQI327733 PGM327727:PGM327733 OWQ327727:OWQ327733 OMU327727:OMU327733 OCY327727:OCY327733 NTC327727:NTC327733 NJG327727:NJG327733 MZK327727:MZK327733 MPO327727:MPO327733 MFS327727:MFS327733 LVW327727:LVW327733 LMA327727:LMA327733 LCE327727:LCE327733 KSI327727:KSI327733 KIM327727:KIM327733 JYQ327727:JYQ327733 JOU327727:JOU327733 JEY327727:JEY327733 IVC327727:IVC327733 ILG327727:ILG327733 IBK327727:IBK327733 HRO327727:HRO327733 HHS327727:HHS327733 GXW327727:GXW327733 GOA327727:GOA327733 GEE327727:GEE327733 FUI327727:FUI327733 FKM327727:FKM327733 FAQ327727:FAQ327733 EQU327727:EQU327733 EGY327727:EGY327733 DXC327727:DXC327733 DNG327727:DNG327733 DDK327727:DDK327733 CTO327727:CTO327733 CJS327727:CJS327733 BZW327727:BZW327733 BQA327727:BQA327733 BGE327727:BGE327733 AWI327727:AWI327733 AMM327727:AMM327733 ACQ327727:ACQ327733 SU327727:SU327733 IY327727:IY327733 WVK262191:WVK262197 WLO262191:WLO262197 WBS262191:WBS262197 VRW262191:VRW262197 VIA262191:VIA262197 UYE262191:UYE262197 UOI262191:UOI262197 UEM262191:UEM262197 TUQ262191:TUQ262197 TKU262191:TKU262197 TAY262191:TAY262197 SRC262191:SRC262197 SHG262191:SHG262197 RXK262191:RXK262197 RNO262191:RNO262197 RDS262191:RDS262197 QTW262191:QTW262197 QKA262191:QKA262197 QAE262191:QAE262197 PQI262191:PQI262197 PGM262191:PGM262197 OWQ262191:OWQ262197 OMU262191:OMU262197 OCY262191:OCY262197 NTC262191:NTC262197 NJG262191:NJG262197 MZK262191:MZK262197 MPO262191:MPO262197 MFS262191:MFS262197 LVW262191:LVW262197 LMA262191:LMA262197 LCE262191:LCE262197 KSI262191:KSI262197 KIM262191:KIM262197 JYQ262191:JYQ262197 JOU262191:JOU262197 JEY262191:JEY262197 IVC262191:IVC262197 ILG262191:ILG262197 IBK262191:IBK262197 HRO262191:HRO262197 HHS262191:HHS262197 GXW262191:GXW262197 GOA262191:GOA262197 GEE262191:GEE262197 FUI262191:FUI262197 FKM262191:FKM262197 FAQ262191:FAQ262197 EQU262191:EQU262197 EGY262191:EGY262197 DXC262191:DXC262197 DNG262191:DNG262197 DDK262191:DDK262197 CTO262191:CTO262197 CJS262191:CJS262197 BZW262191:BZW262197 BQA262191:BQA262197 BGE262191:BGE262197 AWI262191:AWI262197 AMM262191:AMM262197 ACQ262191:ACQ262197 SU262191:SU262197 IY262191:IY262197 WVK196655:WVK196661 WLO196655:WLO196661 WBS196655:WBS196661 VRW196655:VRW196661 VIA196655:VIA196661 UYE196655:UYE196661 UOI196655:UOI196661 UEM196655:UEM196661 TUQ196655:TUQ196661 TKU196655:TKU196661 TAY196655:TAY196661 SRC196655:SRC196661 SHG196655:SHG196661 RXK196655:RXK196661 RNO196655:RNO196661 RDS196655:RDS196661 QTW196655:QTW196661 QKA196655:QKA196661 QAE196655:QAE196661 PQI196655:PQI196661 PGM196655:PGM196661 OWQ196655:OWQ196661 OMU196655:OMU196661 OCY196655:OCY196661 NTC196655:NTC196661 NJG196655:NJG196661 MZK196655:MZK196661 MPO196655:MPO196661 MFS196655:MFS196661 LVW196655:LVW196661 LMA196655:LMA196661 LCE196655:LCE196661 KSI196655:KSI196661 KIM196655:KIM196661 JYQ196655:JYQ196661 JOU196655:JOU196661 JEY196655:JEY196661 IVC196655:IVC196661 ILG196655:ILG196661 IBK196655:IBK196661 HRO196655:HRO196661 HHS196655:HHS196661 GXW196655:GXW196661 GOA196655:GOA196661 GEE196655:GEE196661 FUI196655:FUI196661 FKM196655:FKM196661 FAQ196655:FAQ196661 EQU196655:EQU196661 EGY196655:EGY196661 DXC196655:DXC196661 DNG196655:DNG196661 DDK196655:DDK196661 CTO196655:CTO196661 CJS196655:CJS196661 BZW196655:BZW196661 BQA196655:BQA196661 BGE196655:BGE196661 AWI196655:AWI196661 AMM196655:AMM196661 ACQ196655:ACQ196661 SU196655:SU196661 IY196655:IY196661 WVK131119:WVK131125 WLO131119:WLO131125 WBS131119:WBS131125 VRW131119:VRW131125 VIA131119:VIA131125 UYE131119:UYE131125 UOI131119:UOI131125 UEM131119:UEM131125 TUQ131119:TUQ131125 TKU131119:TKU131125 TAY131119:TAY131125 SRC131119:SRC131125 SHG131119:SHG131125 RXK131119:RXK131125 RNO131119:RNO131125 RDS131119:RDS131125 QTW131119:QTW131125 QKA131119:QKA131125 QAE131119:QAE131125 PQI131119:PQI131125 PGM131119:PGM131125 OWQ131119:OWQ131125 OMU131119:OMU131125 OCY131119:OCY131125 NTC131119:NTC131125 NJG131119:NJG131125 MZK131119:MZK131125 MPO131119:MPO131125 MFS131119:MFS131125 LVW131119:LVW131125 LMA131119:LMA131125 LCE131119:LCE131125 KSI131119:KSI131125 KIM131119:KIM131125 JYQ131119:JYQ131125 JOU131119:JOU131125 JEY131119:JEY131125 IVC131119:IVC131125 ILG131119:ILG131125 IBK131119:IBK131125 HRO131119:HRO131125 HHS131119:HHS131125 GXW131119:GXW131125 GOA131119:GOA131125 GEE131119:GEE131125 FUI131119:FUI131125 FKM131119:FKM131125 FAQ131119:FAQ131125 EQU131119:EQU131125 EGY131119:EGY131125 DXC131119:DXC131125 DNG131119:DNG131125 DDK131119:DDK131125 CTO131119:CTO131125 CJS131119:CJS131125 BZW131119:BZW131125 BQA131119:BQA131125 BGE131119:BGE131125 AWI131119:AWI131125 AMM131119:AMM131125 ACQ131119:ACQ131125 SU131119:SU131125 IY131119:IY131125 WVK65583:WVK65589 WLO65583:WLO65589 WBS65583:WBS65589 VRW65583:VRW65589 VIA65583:VIA65589 UYE65583:UYE65589 UOI65583:UOI65589 UEM65583:UEM65589 TUQ65583:TUQ65589 TKU65583:TKU65589 TAY65583:TAY65589 SRC65583:SRC65589 SHG65583:SHG65589 RXK65583:RXK65589 RNO65583:RNO65589 RDS65583:RDS65589 QTW65583:QTW65589 QKA65583:QKA65589 QAE65583:QAE65589 PQI65583:PQI65589 PGM65583:PGM65589 OWQ65583:OWQ65589 OMU65583:OMU65589 OCY65583:OCY65589 NTC65583:NTC65589 NJG65583:NJG65589 MZK65583:MZK65589 MPO65583:MPO65589 MFS65583:MFS65589 LVW65583:LVW65589 LMA65583:LMA65589 LCE65583:LCE65589 KSI65583:KSI65589 KIM65583:KIM65589 JYQ65583:JYQ65589 JOU65583:JOU65589 JEY65583:JEY65589 IVC65583:IVC65589 ILG65583:ILG65589 IBK65583:IBK65589 HRO65583:HRO65589 HHS65583:HHS65589 GXW65583:GXW65589 GOA65583:GOA65589 GEE65583:GEE65589 FUI65583:FUI65589 FKM65583:FKM65589 FAQ65583:FAQ65589 EQU65583:EQU65589 EGY65583:EGY65589 DXC65583:DXC65589 DNG65583:DNG65589 DDK65583:DDK65589 CTO65583:CTO65589 CJS65583:CJS65589 BZW65583:BZW65589 BQA65583:BQA65589 BGE65583:BGE65589 AWI65583:AWI65589 AMM65583:AMM65589 ACQ65583:ACQ65589 SU65583:SU65589 IY65583:IY65589 WVK46:WVK52 WLO46:WLO52 WBS46:WBS52 VRW46:VRW52 VIA46:VIA52 UYE46:UYE52 UOI46:UOI52 UEM46:UEM52 TUQ46:TUQ52 TKU46:TKU52 TAY46:TAY52 SRC46:SRC52 SHG46:SHG52 RXK46:RXK52 RNO46:RNO52 RDS46:RDS52 QTW46:QTW52 QKA46:QKA52 QAE46:QAE52 PQI46:PQI52 PGM46:PGM52 OWQ46:OWQ52 OMU46:OMU52 OCY46:OCY52 NTC46:NTC52 NJG46:NJG52 MZK46:MZK52 MPO46:MPO52 MFS46:MFS52 LVW46:LVW52 LMA46:LMA52 LCE46:LCE52 KSI46:KSI52 KIM46:KIM52 JYQ46:JYQ52 JOU46:JOU52 JEY46:JEY52 IVC46:IVC52 ILG46:ILG52 IBK46:IBK52 HRO46:HRO52 HHS46:HHS52 GXW46:GXW52 GOA46:GOA52 GEE46:GEE52 FUI46:FUI52 FKM46:FKM52 FAQ46:FAQ52 EQU46:EQU52 EGY46:EGY52 DXC46:DXC52 DNG46:DNG52 DDK46:DDK52 CTO46:CTO52 CJS46:CJS52 BZW46:BZW52 BQA46:BQA52 BGE46:BGE52 AWI46:AWI52 AMM46:AMM52 ACQ46:ACQ52 SU46:SU52 IY46:IY52 WVK983095:WVK983102 WLO983095:WLO983102 WBS983095:WBS983102 VRW983095:VRW983102 VIA983095:VIA983102 UYE983095:UYE983102 UOI983095:UOI983102 UEM983095:UEM983102 TUQ983095:TUQ983102 TKU983095:TKU983102 TAY983095:TAY983102 SRC983095:SRC983102 SHG983095:SHG983102 RXK983095:RXK983102 RNO983095:RNO983102 RDS983095:RDS983102 QTW983095:QTW983102 QKA983095:QKA983102 QAE983095:QAE983102 PQI983095:PQI983102 PGM983095:PGM983102 OWQ983095:OWQ983102 OMU983095:OMU983102 OCY983095:OCY983102 NTC983095:NTC983102 NJG983095:NJG983102 MZK983095:MZK983102 MPO983095:MPO983102 MFS983095:MFS983102 LVW983095:LVW983102 LMA983095:LMA983102 LCE983095:LCE983102 KSI983095:KSI983102 KIM983095:KIM983102 JYQ983095:JYQ983102 JOU983095:JOU983102 JEY983095:JEY983102 IVC983095:IVC983102 ILG983095:ILG983102 IBK983095:IBK983102 HRO983095:HRO983102 HHS983095:HHS983102 GXW983095:GXW983102 GOA983095:GOA983102 GEE983095:GEE983102 FUI983095:FUI983102 FKM983095:FKM983102 FAQ983095:FAQ983102 EQU983095:EQU983102 EGY983095:EGY983102 DXC983095:DXC983102 DNG983095:DNG983102 DDK983095:DDK983102 CTO983095:CTO983102 CJS983095:CJS983102 BZW983095:BZW983102 BQA983095:BQA983102 BGE983095:BGE983102 AWI983095:AWI983102 AMM983095:AMM983102 ACQ983095:ACQ983102 SU983095:SU983102 IY983095:IY983102 WVK917559:WVK917566 WLO917559:WLO917566 WBS917559:WBS917566 VRW917559:VRW917566 VIA917559:VIA917566 UYE917559:UYE917566 UOI917559:UOI917566 UEM917559:UEM917566 TUQ917559:TUQ917566 TKU917559:TKU917566 TAY917559:TAY917566 SRC917559:SRC917566 SHG917559:SHG917566 RXK917559:RXK917566 RNO917559:RNO917566 RDS917559:RDS917566 QTW917559:QTW917566 QKA917559:QKA917566 QAE917559:QAE917566 PQI917559:PQI917566 PGM917559:PGM917566 OWQ917559:OWQ917566 OMU917559:OMU917566 OCY917559:OCY917566 NTC917559:NTC917566 NJG917559:NJG917566 MZK917559:MZK917566 MPO917559:MPO917566 MFS917559:MFS917566 LVW917559:LVW917566 LMA917559:LMA917566 LCE917559:LCE917566 KSI917559:KSI917566 KIM917559:KIM917566 JYQ917559:JYQ917566 JOU917559:JOU917566 JEY917559:JEY917566 IVC917559:IVC917566 ILG917559:ILG917566 IBK917559:IBK917566 HRO917559:HRO917566 HHS917559:HHS917566 GXW917559:GXW917566 GOA917559:GOA917566 GEE917559:GEE917566 FUI917559:FUI917566 FKM917559:FKM917566 FAQ917559:FAQ917566 EQU917559:EQU917566 EGY917559:EGY917566 DXC917559:DXC917566 DNG917559:DNG917566 DDK917559:DDK917566 CTO917559:CTO917566 CJS917559:CJS917566 BZW917559:BZW917566 BQA917559:BQA917566 BGE917559:BGE917566 AWI917559:AWI917566 AMM917559:AMM917566 ACQ917559:ACQ917566 SU917559:SU917566 IY917559:IY917566 WVK852023:WVK852030 WLO852023:WLO852030 WBS852023:WBS852030 VRW852023:VRW852030 VIA852023:VIA852030 UYE852023:UYE852030 UOI852023:UOI852030 UEM852023:UEM852030 TUQ852023:TUQ852030 TKU852023:TKU852030 TAY852023:TAY852030 SRC852023:SRC852030 SHG852023:SHG852030 RXK852023:RXK852030 RNO852023:RNO852030 RDS852023:RDS852030 QTW852023:QTW852030 QKA852023:QKA852030 QAE852023:QAE852030 PQI852023:PQI852030 PGM852023:PGM852030 OWQ852023:OWQ852030 OMU852023:OMU852030 OCY852023:OCY852030 NTC852023:NTC852030 NJG852023:NJG852030 MZK852023:MZK852030 MPO852023:MPO852030 MFS852023:MFS852030 LVW852023:LVW852030 LMA852023:LMA852030 LCE852023:LCE852030 KSI852023:KSI852030 KIM852023:KIM852030 JYQ852023:JYQ852030 JOU852023:JOU852030 JEY852023:JEY852030 IVC852023:IVC852030 ILG852023:ILG852030 IBK852023:IBK852030 HRO852023:HRO852030 HHS852023:HHS852030 GXW852023:GXW852030 GOA852023:GOA852030 GEE852023:GEE852030 FUI852023:FUI852030 FKM852023:FKM852030 FAQ852023:FAQ852030 EQU852023:EQU852030 EGY852023:EGY852030 DXC852023:DXC852030 DNG852023:DNG852030 DDK852023:DDK852030 CTO852023:CTO852030 CJS852023:CJS852030 BZW852023:BZW852030 BQA852023:BQA852030 BGE852023:BGE852030 AWI852023:AWI852030 AMM852023:AMM852030 ACQ852023:ACQ852030 SU852023:SU852030 IY852023:IY852030 WVK786487:WVK786494 WLO786487:WLO786494 WBS786487:WBS786494 VRW786487:VRW786494 VIA786487:VIA786494 UYE786487:UYE786494 UOI786487:UOI786494 UEM786487:UEM786494 TUQ786487:TUQ786494 TKU786487:TKU786494 TAY786487:TAY786494 SRC786487:SRC786494 SHG786487:SHG786494 RXK786487:RXK786494 RNO786487:RNO786494 RDS786487:RDS786494 QTW786487:QTW786494 QKA786487:QKA786494 QAE786487:QAE786494 PQI786487:PQI786494 PGM786487:PGM786494 OWQ786487:OWQ786494 OMU786487:OMU786494 OCY786487:OCY786494 NTC786487:NTC786494 NJG786487:NJG786494 MZK786487:MZK786494 MPO786487:MPO786494 MFS786487:MFS786494 LVW786487:LVW786494 LMA786487:LMA786494 LCE786487:LCE786494 KSI786487:KSI786494 KIM786487:KIM786494 JYQ786487:JYQ786494 JOU786487:JOU786494 JEY786487:JEY786494 IVC786487:IVC786494 ILG786487:ILG786494 IBK786487:IBK786494 HRO786487:HRO786494 HHS786487:HHS786494 GXW786487:GXW786494 GOA786487:GOA786494 GEE786487:GEE786494 FUI786487:FUI786494 FKM786487:FKM786494 FAQ786487:FAQ786494 EQU786487:EQU786494 EGY786487:EGY786494 DXC786487:DXC786494 DNG786487:DNG786494 DDK786487:DDK786494 CTO786487:CTO786494 CJS786487:CJS786494 BZW786487:BZW786494 BQA786487:BQA786494 BGE786487:BGE786494 AWI786487:AWI786494 AMM786487:AMM786494 ACQ786487:ACQ786494 SU786487:SU786494 IY786487:IY786494 WVK720951:WVK720958 WLO720951:WLO720958 WBS720951:WBS720958 VRW720951:VRW720958 VIA720951:VIA720958 UYE720951:UYE720958 UOI720951:UOI720958 UEM720951:UEM720958 TUQ720951:TUQ720958 TKU720951:TKU720958 TAY720951:TAY720958 SRC720951:SRC720958 SHG720951:SHG720958 RXK720951:RXK720958 RNO720951:RNO720958 RDS720951:RDS720958 QTW720951:QTW720958 QKA720951:QKA720958 QAE720951:QAE720958 PQI720951:PQI720958 PGM720951:PGM720958 OWQ720951:OWQ720958 OMU720951:OMU720958 OCY720951:OCY720958 NTC720951:NTC720958 NJG720951:NJG720958 MZK720951:MZK720958 MPO720951:MPO720958 MFS720951:MFS720958 LVW720951:LVW720958 LMA720951:LMA720958 LCE720951:LCE720958 KSI720951:KSI720958 KIM720951:KIM720958 JYQ720951:JYQ720958 JOU720951:JOU720958 JEY720951:JEY720958 IVC720951:IVC720958 ILG720951:ILG720958 IBK720951:IBK720958 HRO720951:HRO720958 HHS720951:HHS720958 GXW720951:GXW720958 GOA720951:GOA720958 GEE720951:GEE720958 FUI720951:FUI720958 FKM720951:FKM720958 FAQ720951:FAQ720958 EQU720951:EQU720958 EGY720951:EGY720958 DXC720951:DXC720958 DNG720951:DNG720958 DDK720951:DDK720958 CTO720951:CTO720958 CJS720951:CJS720958 BZW720951:BZW720958 BQA720951:BQA720958 BGE720951:BGE720958 AWI720951:AWI720958 AMM720951:AMM720958 ACQ720951:ACQ720958 SU720951:SU720958 IY720951:IY720958 WVK655415:WVK655422 WLO655415:WLO655422 WBS655415:WBS655422 VRW655415:VRW655422 VIA655415:VIA655422 UYE655415:UYE655422 UOI655415:UOI655422 UEM655415:UEM655422 TUQ655415:TUQ655422 TKU655415:TKU655422 TAY655415:TAY655422 SRC655415:SRC655422 SHG655415:SHG655422 RXK655415:RXK655422 RNO655415:RNO655422 RDS655415:RDS655422 QTW655415:QTW655422 QKA655415:QKA655422 QAE655415:QAE655422 PQI655415:PQI655422 PGM655415:PGM655422 OWQ655415:OWQ655422 OMU655415:OMU655422 OCY655415:OCY655422 NTC655415:NTC655422 NJG655415:NJG655422 MZK655415:MZK655422 MPO655415:MPO655422 MFS655415:MFS655422 LVW655415:LVW655422 LMA655415:LMA655422 LCE655415:LCE655422 KSI655415:KSI655422 KIM655415:KIM655422 JYQ655415:JYQ655422 JOU655415:JOU655422 JEY655415:JEY655422 IVC655415:IVC655422 ILG655415:ILG655422 IBK655415:IBK655422 HRO655415:HRO655422 HHS655415:HHS655422 GXW655415:GXW655422 GOA655415:GOA655422 GEE655415:GEE655422 FUI655415:FUI655422 FKM655415:FKM655422 FAQ655415:FAQ655422 EQU655415:EQU655422 EGY655415:EGY655422 DXC655415:DXC655422 DNG655415:DNG655422 DDK655415:DDK655422 CTO655415:CTO655422 CJS655415:CJS655422 BZW655415:BZW655422 BQA655415:BQA655422 BGE655415:BGE655422 AWI655415:AWI655422 AMM655415:AMM655422 ACQ655415:ACQ655422 SU655415:SU655422 IY655415:IY655422 WVK589879:WVK589886 WLO589879:WLO589886 WBS589879:WBS589886 VRW589879:VRW589886 VIA589879:VIA589886 UYE589879:UYE589886 UOI589879:UOI589886 UEM589879:UEM589886 TUQ589879:TUQ589886 TKU589879:TKU589886 TAY589879:TAY589886 SRC589879:SRC589886 SHG589879:SHG589886 RXK589879:RXK589886 RNO589879:RNO589886 RDS589879:RDS589886 QTW589879:QTW589886 QKA589879:QKA589886 QAE589879:QAE589886 PQI589879:PQI589886 PGM589879:PGM589886 OWQ589879:OWQ589886 OMU589879:OMU589886 OCY589879:OCY589886 NTC589879:NTC589886 NJG589879:NJG589886 MZK589879:MZK589886 MPO589879:MPO589886 MFS589879:MFS589886 LVW589879:LVW589886 LMA589879:LMA589886 LCE589879:LCE589886 KSI589879:KSI589886 KIM589879:KIM589886 JYQ589879:JYQ589886 JOU589879:JOU589886 JEY589879:JEY589886 IVC589879:IVC589886 ILG589879:ILG589886 IBK589879:IBK589886 HRO589879:HRO589886 HHS589879:HHS589886 GXW589879:GXW589886 GOA589879:GOA589886 GEE589879:GEE589886 FUI589879:FUI589886 FKM589879:FKM589886 FAQ589879:FAQ589886 EQU589879:EQU589886 EGY589879:EGY589886 DXC589879:DXC589886 DNG589879:DNG589886 DDK589879:DDK589886 CTO589879:CTO589886 CJS589879:CJS589886 BZW589879:BZW589886 BQA589879:BQA589886 BGE589879:BGE589886 AWI589879:AWI589886 AMM589879:AMM589886 ACQ589879:ACQ589886 SU589879:SU589886 IY589879:IY589886 WVK524343:WVK524350 WLO524343:WLO524350 WBS524343:WBS524350 VRW524343:VRW524350 VIA524343:VIA524350 UYE524343:UYE524350 UOI524343:UOI524350 UEM524343:UEM524350 TUQ524343:TUQ524350 TKU524343:TKU524350 TAY524343:TAY524350 SRC524343:SRC524350 SHG524343:SHG524350 RXK524343:RXK524350 RNO524343:RNO524350 RDS524343:RDS524350 QTW524343:QTW524350 QKA524343:QKA524350 QAE524343:QAE524350 PQI524343:PQI524350 PGM524343:PGM524350 OWQ524343:OWQ524350 OMU524343:OMU524350 OCY524343:OCY524350 NTC524343:NTC524350 NJG524343:NJG524350 MZK524343:MZK524350 MPO524343:MPO524350 MFS524343:MFS524350 LVW524343:LVW524350 LMA524343:LMA524350 LCE524343:LCE524350 KSI524343:KSI524350 KIM524343:KIM524350 JYQ524343:JYQ524350 JOU524343:JOU524350 JEY524343:JEY524350 IVC524343:IVC524350 ILG524343:ILG524350 IBK524343:IBK524350 HRO524343:HRO524350 HHS524343:HHS524350 GXW524343:GXW524350 GOA524343:GOA524350 GEE524343:GEE524350 FUI524343:FUI524350 FKM524343:FKM524350 FAQ524343:FAQ524350 EQU524343:EQU524350 EGY524343:EGY524350 DXC524343:DXC524350 DNG524343:DNG524350 DDK524343:DDK524350 CTO524343:CTO524350 CJS524343:CJS524350 BZW524343:BZW524350 BQA524343:BQA524350 BGE524343:BGE524350 AWI524343:AWI524350 AMM524343:AMM524350 ACQ524343:ACQ524350 SU524343:SU524350 IY524343:IY524350 WVK458807:WVK458814 WLO458807:WLO458814 WBS458807:WBS458814 VRW458807:VRW458814 VIA458807:VIA458814 UYE458807:UYE458814 UOI458807:UOI458814 UEM458807:UEM458814 TUQ458807:TUQ458814 TKU458807:TKU458814 TAY458807:TAY458814 SRC458807:SRC458814 SHG458807:SHG458814 RXK458807:RXK458814 RNO458807:RNO458814 RDS458807:RDS458814 QTW458807:QTW458814 QKA458807:QKA458814 QAE458807:QAE458814 PQI458807:PQI458814 PGM458807:PGM458814 OWQ458807:OWQ458814 OMU458807:OMU458814 OCY458807:OCY458814 NTC458807:NTC458814 NJG458807:NJG458814 MZK458807:MZK458814 MPO458807:MPO458814 MFS458807:MFS458814 LVW458807:LVW458814 LMA458807:LMA458814 LCE458807:LCE458814 KSI458807:KSI458814 KIM458807:KIM458814 JYQ458807:JYQ458814 JOU458807:JOU458814 JEY458807:JEY458814 IVC458807:IVC458814 ILG458807:ILG458814 IBK458807:IBK458814 HRO458807:HRO458814 HHS458807:HHS458814 GXW458807:GXW458814 GOA458807:GOA458814 GEE458807:GEE458814 FUI458807:FUI458814 FKM458807:FKM458814 FAQ458807:FAQ458814 EQU458807:EQU458814 EGY458807:EGY458814 DXC458807:DXC458814 DNG458807:DNG458814 DDK458807:DDK458814 CTO458807:CTO458814 CJS458807:CJS458814 BZW458807:BZW458814 BQA458807:BQA458814 BGE458807:BGE458814 AWI458807:AWI458814 AMM458807:AMM458814 ACQ458807:ACQ458814 SU458807:SU458814 IY458807:IY458814 WVK393271:WVK393278 WLO393271:WLO393278 WBS393271:WBS393278 VRW393271:VRW393278 VIA393271:VIA393278 UYE393271:UYE393278 UOI393271:UOI393278 UEM393271:UEM393278 TUQ393271:TUQ393278 TKU393271:TKU393278 TAY393271:TAY393278 SRC393271:SRC393278 SHG393271:SHG393278 RXK393271:RXK393278 RNO393271:RNO393278 RDS393271:RDS393278 QTW393271:QTW393278 QKA393271:QKA393278 QAE393271:QAE393278 PQI393271:PQI393278 PGM393271:PGM393278 OWQ393271:OWQ393278 OMU393271:OMU393278 OCY393271:OCY393278 NTC393271:NTC393278 NJG393271:NJG393278 MZK393271:MZK393278 MPO393271:MPO393278 MFS393271:MFS393278 LVW393271:LVW393278 LMA393271:LMA393278 LCE393271:LCE393278 KSI393271:KSI393278 KIM393271:KIM393278 JYQ393271:JYQ393278 JOU393271:JOU393278 JEY393271:JEY393278 IVC393271:IVC393278 ILG393271:ILG393278 IBK393271:IBK393278 HRO393271:HRO393278 HHS393271:HHS393278 GXW393271:GXW393278 GOA393271:GOA393278 GEE393271:GEE393278 FUI393271:FUI393278 FKM393271:FKM393278 FAQ393271:FAQ393278 EQU393271:EQU393278 EGY393271:EGY393278 DXC393271:DXC393278 DNG393271:DNG393278 DDK393271:DDK393278 CTO393271:CTO393278 CJS393271:CJS393278 BZW393271:BZW393278 BQA393271:BQA393278 BGE393271:BGE393278 AWI393271:AWI393278 AMM393271:AMM393278 ACQ393271:ACQ393278 SU393271:SU393278 IY393271:IY393278 WVK327735:WVK327742 WLO327735:WLO327742 WBS327735:WBS327742 VRW327735:VRW327742 VIA327735:VIA327742 UYE327735:UYE327742 UOI327735:UOI327742 UEM327735:UEM327742 TUQ327735:TUQ327742 TKU327735:TKU327742 TAY327735:TAY327742 SRC327735:SRC327742 SHG327735:SHG327742 RXK327735:RXK327742 RNO327735:RNO327742 RDS327735:RDS327742 QTW327735:QTW327742 QKA327735:QKA327742 QAE327735:QAE327742 PQI327735:PQI327742 PGM327735:PGM327742 OWQ327735:OWQ327742 OMU327735:OMU327742 OCY327735:OCY327742 NTC327735:NTC327742 NJG327735:NJG327742 MZK327735:MZK327742 MPO327735:MPO327742 MFS327735:MFS327742 LVW327735:LVW327742 LMA327735:LMA327742 LCE327735:LCE327742 KSI327735:KSI327742 KIM327735:KIM327742 JYQ327735:JYQ327742 JOU327735:JOU327742 JEY327735:JEY327742 IVC327735:IVC327742 ILG327735:ILG327742 IBK327735:IBK327742 HRO327735:HRO327742 HHS327735:HHS327742 GXW327735:GXW327742 GOA327735:GOA327742 GEE327735:GEE327742 FUI327735:FUI327742 FKM327735:FKM327742 FAQ327735:FAQ327742 EQU327735:EQU327742 EGY327735:EGY327742 DXC327735:DXC327742 DNG327735:DNG327742 DDK327735:DDK327742 CTO327735:CTO327742 CJS327735:CJS327742 BZW327735:BZW327742 BQA327735:BQA327742 BGE327735:BGE327742 AWI327735:AWI327742 AMM327735:AMM327742 ACQ327735:ACQ327742 SU327735:SU327742 IY327735:IY327742 WVK262199:WVK262206 WLO262199:WLO262206 WBS262199:WBS262206 VRW262199:VRW262206 VIA262199:VIA262206 UYE262199:UYE262206 UOI262199:UOI262206 UEM262199:UEM262206 TUQ262199:TUQ262206 TKU262199:TKU262206 TAY262199:TAY262206 SRC262199:SRC262206 SHG262199:SHG262206 RXK262199:RXK262206 RNO262199:RNO262206 RDS262199:RDS262206 QTW262199:QTW262206 QKA262199:QKA262206 QAE262199:QAE262206 PQI262199:PQI262206 PGM262199:PGM262206 OWQ262199:OWQ262206 OMU262199:OMU262206 OCY262199:OCY262206 NTC262199:NTC262206 NJG262199:NJG262206 MZK262199:MZK262206 MPO262199:MPO262206 MFS262199:MFS262206 LVW262199:LVW262206 LMA262199:LMA262206 LCE262199:LCE262206 KSI262199:KSI262206 KIM262199:KIM262206 JYQ262199:JYQ262206 JOU262199:JOU262206 JEY262199:JEY262206 IVC262199:IVC262206 ILG262199:ILG262206 IBK262199:IBK262206 HRO262199:HRO262206 HHS262199:HHS262206 GXW262199:GXW262206 GOA262199:GOA262206 GEE262199:GEE262206 FUI262199:FUI262206 FKM262199:FKM262206 FAQ262199:FAQ262206 EQU262199:EQU262206 EGY262199:EGY262206 DXC262199:DXC262206 DNG262199:DNG262206 DDK262199:DDK262206 CTO262199:CTO262206 CJS262199:CJS262206 BZW262199:BZW262206 BQA262199:BQA262206 BGE262199:BGE262206 AWI262199:AWI262206 AMM262199:AMM262206 ACQ262199:ACQ262206 SU262199:SU262206 IY262199:IY262206 WVK196663:WVK196670 WLO196663:WLO196670 WBS196663:WBS196670 VRW196663:VRW196670 VIA196663:VIA196670 UYE196663:UYE196670 UOI196663:UOI196670 UEM196663:UEM196670 TUQ196663:TUQ196670 TKU196663:TKU196670 TAY196663:TAY196670 SRC196663:SRC196670 SHG196663:SHG196670 RXK196663:RXK196670 RNO196663:RNO196670 RDS196663:RDS196670 QTW196663:QTW196670 QKA196663:QKA196670 QAE196663:QAE196670 PQI196663:PQI196670 PGM196663:PGM196670 OWQ196663:OWQ196670 OMU196663:OMU196670 OCY196663:OCY196670 NTC196663:NTC196670 NJG196663:NJG196670 MZK196663:MZK196670 MPO196663:MPO196670 MFS196663:MFS196670 LVW196663:LVW196670 LMA196663:LMA196670 LCE196663:LCE196670 KSI196663:KSI196670 KIM196663:KIM196670 JYQ196663:JYQ196670 JOU196663:JOU196670 JEY196663:JEY196670 IVC196663:IVC196670 ILG196663:ILG196670 IBK196663:IBK196670 HRO196663:HRO196670 HHS196663:HHS196670 GXW196663:GXW196670 GOA196663:GOA196670 GEE196663:GEE196670 FUI196663:FUI196670 FKM196663:FKM196670 FAQ196663:FAQ196670 EQU196663:EQU196670 EGY196663:EGY196670 DXC196663:DXC196670 DNG196663:DNG196670 DDK196663:DDK196670 CTO196663:CTO196670 CJS196663:CJS196670 BZW196663:BZW196670 BQA196663:BQA196670 BGE196663:BGE196670 AWI196663:AWI196670 AMM196663:AMM196670 ACQ196663:ACQ196670 SU196663:SU196670 IY196663:IY196670 WVK131127:WVK131134 WLO131127:WLO131134 WBS131127:WBS131134 VRW131127:VRW131134 VIA131127:VIA131134 UYE131127:UYE131134 UOI131127:UOI131134 UEM131127:UEM131134 TUQ131127:TUQ131134 TKU131127:TKU131134 TAY131127:TAY131134 SRC131127:SRC131134 SHG131127:SHG131134 RXK131127:RXK131134 RNO131127:RNO131134 RDS131127:RDS131134 QTW131127:QTW131134 QKA131127:QKA131134 QAE131127:QAE131134 PQI131127:PQI131134 PGM131127:PGM131134 OWQ131127:OWQ131134 OMU131127:OMU131134 OCY131127:OCY131134 NTC131127:NTC131134 NJG131127:NJG131134 MZK131127:MZK131134 MPO131127:MPO131134 MFS131127:MFS131134 LVW131127:LVW131134 LMA131127:LMA131134 LCE131127:LCE131134 KSI131127:KSI131134 KIM131127:KIM131134 JYQ131127:JYQ131134 JOU131127:JOU131134 JEY131127:JEY131134 IVC131127:IVC131134 ILG131127:ILG131134 IBK131127:IBK131134 HRO131127:HRO131134 HHS131127:HHS131134 GXW131127:GXW131134 GOA131127:GOA131134 GEE131127:GEE131134 FUI131127:FUI131134 FKM131127:FKM131134 FAQ131127:FAQ131134 EQU131127:EQU131134 EGY131127:EGY131134 DXC131127:DXC131134 DNG131127:DNG131134 DDK131127:DDK131134 CTO131127:CTO131134 CJS131127:CJS131134 BZW131127:BZW131134 BQA131127:BQA131134 BGE131127:BGE131134 AWI131127:AWI131134 AMM131127:AMM131134 ACQ131127:ACQ131134 SU131127:SU131134 IY131127:IY131134 WVK65591:WVK65598 WLO65591:WLO65598 WBS65591:WBS65598 VRW65591:VRW65598 VIA65591:VIA65598 UYE65591:UYE65598 UOI65591:UOI65598 UEM65591:UEM65598 TUQ65591:TUQ65598 TKU65591:TKU65598 TAY65591:TAY65598 SRC65591:SRC65598 SHG65591:SHG65598 RXK65591:RXK65598 RNO65591:RNO65598 RDS65591:RDS65598 QTW65591:QTW65598 QKA65591:QKA65598 QAE65591:QAE65598 PQI65591:PQI65598 PGM65591:PGM65598 OWQ65591:OWQ65598 OMU65591:OMU65598 OCY65591:OCY65598 NTC65591:NTC65598 NJG65591:NJG65598 MZK65591:MZK65598 MPO65591:MPO65598 MFS65591:MFS65598 LVW65591:LVW65598 LMA65591:LMA65598 LCE65591:LCE65598 KSI65591:KSI65598 KIM65591:KIM65598 JYQ65591:JYQ65598 JOU65591:JOU65598 JEY65591:JEY65598 IVC65591:IVC65598 ILG65591:ILG65598 IBK65591:IBK65598 HRO65591:HRO65598 HHS65591:HHS65598 GXW65591:GXW65598 GOA65591:GOA65598 GEE65591:GEE65598 FUI65591:FUI65598 FKM65591:FKM65598 FAQ65591:FAQ65598 EQU65591:EQU65598 EGY65591:EGY65598 DXC65591:DXC65598 DNG65591:DNG65598 DDK65591:DDK65598 CTO65591:CTO65598 CJS65591:CJS65598 BZW65591:BZW65598 BQA65591:BQA65598 BGE65591:BGE65598 AWI65591:AWI65598 AMM65591:AMM65598 ACQ65591:ACQ65598 SU65591:SU65598 IY65591:IY65598 IY3:IY6 WVK983104:WVK983108 WLO983104:WLO983108 WBS983104:WBS983108 VRW983104:VRW983108 VIA983104:VIA983108 UYE983104:UYE983108 UOI983104:UOI983108 UEM983104:UEM983108 TUQ983104:TUQ983108 TKU983104:TKU983108 TAY983104:TAY983108 SRC983104:SRC983108 SHG983104:SHG983108 RXK983104:RXK983108 RNO983104:RNO983108 RDS983104:RDS983108 QTW983104:QTW983108 QKA983104:QKA983108 QAE983104:QAE983108 PQI983104:PQI983108 PGM983104:PGM983108 OWQ983104:OWQ983108 OMU983104:OMU983108 OCY983104:OCY983108 NTC983104:NTC983108 NJG983104:NJG983108 MZK983104:MZK983108 MPO983104:MPO983108 MFS983104:MFS983108 LVW983104:LVW983108 LMA983104:LMA983108 LCE983104:LCE983108 KSI983104:KSI983108 KIM983104:KIM983108 JYQ983104:JYQ983108 JOU983104:JOU983108 JEY983104:JEY983108 IVC983104:IVC983108 ILG983104:ILG983108 IBK983104:IBK983108 HRO983104:HRO983108 HHS983104:HHS983108 GXW983104:GXW983108 GOA983104:GOA983108 GEE983104:GEE983108 FUI983104:FUI983108 FKM983104:FKM983108 FAQ983104:FAQ983108 EQU983104:EQU983108 EGY983104:EGY983108 DXC983104:DXC983108 DNG983104:DNG983108 DDK983104:DDK983108 CTO983104:CTO983108 CJS983104:CJS983108 BZW983104:BZW983108 BQA983104:BQA983108 BGE983104:BGE983108 AWI983104:AWI983108 AMM983104:AMM983108 ACQ983104:ACQ983108 SU983104:SU983108 IY983104:IY983108 WVK917568:WVK917572 WLO917568:WLO917572 WBS917568:WBS917572 VRW917568:VRW917572 VIA917568:VIA917572 UYE917568:UYE917572 UOI917568:UOI917572 UEM917568:UEM917572 TUQ917568:TUQ917572 TKU917568:TKU917572 TAY917568:TAY917572 SRC917568:SRC917572 SHG917568:SHG917572 RXK917568:RXK917572 RNO917568:RNO917572 RDS917568:RDS917572 QTW917568:QTW917572 QKA917568:QKA917572 QAE917568:QAE917572 PQI917568:PQI917572 PGM917568:PGM917572 OWQ917568:OWQ917572 OMU917568:OMU917572 OCY917568:OCY917572 NTC917568:NTC917572 NJG917568:NJG917572 MZK917568:MZK917572 MPO917568:MPO917572 MFS917568:MFS917572 LVW917568:LVW917572 LMA917568:LMA917572 LCE917568:LCE917572 KSI917568:KSI917572 KIM917568:KIM917572 JYQ917568:JYQ917572 JOU917568:JOU917572 JEY917568:JEY917572 IVC917568:IVC917572 ILG917568:ILG917572 IBK917568:IBK917572 HRO917568:HRO917572 HHS917568:HHS917572 GXW917568:GXW917572 GOA917568:GOA917572 GEE917568:GEE917572 FUI917568:FUI917572 FKM917568:FKM917572 FAQ917568:FAQ917572 EQU917568:EQU917572 EGY917568:EGY917572 DXC917568:DXC917572 DNG917568:DNG917572 DDK917568:DDK917572 CTO917568:CTO917572 CJS917568:CJS917572 BZW917568:BZW917572 BQA917568:BQA917572 BGE917568:BGE917572 AWI917568:AWI917572 AMM917568:AMM917572 ACQ917568:ACQ917572 SU917568:SU917572 IY917568:IY917572 WVK852032:WVK852036 WLO852032:WLO852036 WBS852032:WBS852036 VRW852032:VRW852036 VIA852032:VIA852036 UYE852032:UYE852036 UOI852032:UOI852036 UEM852032:UEM852036 TUQ852032:TUQ852036 TKU852032:TKU852036 TAY852032:TAY852036 SRC852032:SRC852036 SHG852032:SHG852036 RXK852032:RXK852036 RNO852032:RNO852036 RDS852032:RDS852036 QTW852032:QTW852036 QKA852032:QKA852036 QAE852032:QAE852036 PQI852032:PQI852036 PGM852032:PGM852036 OWQ852032:OWQ852036 OMU852032:OMU852036 OCY852032:OCY852036 NTC852032:NTC852036 NJG852032:NJG852036 MZK852032:MZK852036 MPO852032:MPO852036 MFS852032:MFS852036 LVW852032:LVW852036 LMA852032:LMA852036 LCE852032:LCE852036 KSI852032:KSI852036 KIM852032:KIM852036 JYQ852032:JYQ852036 JOU852032:JOU852036 JEY852032:JEY852036 IVC852032:IVC852036 ILG852032:ILG852036 IBK852032:IBK852036 HRO852032:HRO852036 HHS852032:HHS852036 GXW852032:GXW852036 GOA852032:GOA852036 GEE852032:GEE852036 FUI852032:FUI852036 FKM852032:FKM852036 FAQ852032:FAQ852036 EQU852032:EQU852036 EGY852032:EGY852036 DXC852032:DXC852036 DNG852032:DNG852036 DDK852032:DDK852036 CTO852032:CTO852036 CJS852032:CJS852036 BZW852032:BZW852036 BQA852032:BQA852036 BGE852032:BGE852036 AWI852032:AWI852036 AMM852032:AMM852036 ACQ852032:ACQ852036 SU852032:SU852036 IY852032:IY852036 WVK786496:WVK786500 WLO786496:WLO786500 WBS786496:WBS786500 VRW786496:VRW786500 VIA786496:VIA786500 UYE786496:UYE786500 UOI786496:UOI786500 UEM786496:UEM786500 TUQ786496:TUQ786500 TKU786496:TKU786500 TAY786496:TAY786500 SRC786496:SRC786500 SHG786496:SHG786500 RXK786496:RXK786500 RNO786496:RNO786500 RDS786496:RDS786500 QTW786496:QTW786500 QKA786496:QKA786500 QAE786496:QAE786500 PQI786496:PQI786500 PGM786496:PGM786500 OWQ786496:OWQ786500 OMU786496:OMU786500 OCY786496:OCY786500 NTC786496:NTC786500 NJG786496:NJG786500 MZK786496:MZK786500 MPO786496:MPO786500 MFS786496:MFS786500 LVW786496:LVW786500 LMA786496:LMA786500 LCE786496:LCE786500 KSI786496:KSI786500 KIM786496:KIM786500 JYQ786496:JYQ786500 JOU786496:JOU786500 JEY786496:JEY786500 IVC786496:IVC786500 ILG786496:ILG786500 IBK786496:IBK786500 HRO786496:HRO786500 HHS786496:HHS786500 GXW786496:GXW786500 GOA786496:GOA786500 GEE786496:GEE786500 FUI786496:FUI786500 FKM786496:FKM786500 FAQ786496:FAQ786500 EQU786496:EQU786500 EGY786496:EGY786500 DXC786496:DXC786500 DNG786496:DNG786500 DDK786496:DDK786500 CTO786496:CTO786500 CJS786496:CJS786500 BZW786496:BZW786500 BQA786496:BQA786500 BGE786496:BGE786500 AWI786496:AWI786500 AMM786496:AMM786500 ACQ786496:ACQ786500 SU786496:SU786500 IY786496:IY786500 WVK720960:WVK720964 WLO720960:WLO720964 WBS720960:WBS720964 VRW720960:VRW720964 VIA720960:VIA720964 UYE720960:UYE720964 UOI720960:UOI720964 UEM720960:UEM720964 TUQ720960:TUQ720964 TKU720960:TKU720964 TAY720960:TAY720964 SRC720960:SRC720964 SHG720960:SHG720964 RXK720960:RXK720964 RNO720960:RNO720964 RDS720960:RDS720964 QTW720960:QTW720964 QKA720960:QKA720964 QAE720960:QAE720964 PQI720960:PQI720964 PGM720960:PGM720964 OWQ720960:OWQ720964 OMU720960:OMU720964 OCY720960:OCY720964 NTC720960:NTC720964 NJG720960:NJG720964 MZK720960:MZK720964 MPO720960:MPO720964 MFS720960:MFS720964 LVW720960:LVW720964 LMA720960:LMA720964 LCE720960:LCE720964 KSI720960:KSI720964 KIM720960:KIM720964 JYQ720960:JYQ720964 JOU720960:JOU720964 JEY720960:JEY720964 IVC720960:IVC720964 ILG720960:ILG720964 IBK720960:IBK720964 HRO720960:HRO720964 HHS720960:HHS720964 GXW720960:GXW720964 GOA720960:GOA720964 GEE720960:GEE720964 FUI720960:FUI720964 FKM720960:FKM720964 FAQ720960:FAQ720964 EQU720960:EQU720964 EGY720960:EGY720964 DXC720960:DXC720964 DNG720960:DNG720964 DDK720960:DDK720964 CTO720960:CTO720964 CJS720960:CJS720964 BZW720960:BZW720964 BQA720960:BQA720964 BGE720960:BGE720964 AWI720960:AWI720964 AMM720960:AMM720964 ACQ720960:ACQ720964 SU720960:SU720964 IY720960:IY720964 WVK655424:WVK655428 WLO655424:WLO655428 WBS655424:WBS655428 VRW655424:VRW655428 VIA655424:VIA655428 UYE655424:UYE655428 UOI655424:UOI655428 UEM655424:UEM655428 TUQ655424:TUQ655428 TKU655424:TKU655428 TAY655424:TAY655428 SRC655424:SRC655428 SHG655424:SHG655428 RXK655424:RXK655428 RNO655424:RNO655428 RDS655424:RDS655428 QTW655424:QTW655428 QKA655424:QKA655428 QAE655424:QAE655428 PQI655424:PQI655428 PGM655424:PGM655428 OWQ655424:OWQ655428 OMU655424:OMU655428 OCY655424:OCY655428 NTC655424:NTC655428 NJG655424:NJG655428 MZK655424:MZK655428 MPO655424:MPO655428 MFS655424:MFS655428 LVW655424:LVW655428 LMA655424:LMA655428 LCE655424:LCE655428 KSI655424:KSI655428 KIM655424:KIM655428 JYQ655424:JYQ655428 JOU655424:JOU655428 JEY655424:JEY655428 IVC655424:IVC655428 ILG655424:ILG655428 IBK655424:IBK655428 HRO655424:HRO655428 HHS655424:HHS655428 GXW655424:GXW655428 GOA655424:GOA655428 GEE655424:GEE655428 FUI655424:FUI655428 FKM655424:FKM655428 FAQ655424:FAQ655428 EQU655424:EQU655428 EGY655424:EGY655428 DXC655424:DXC655428 DNG655424:DNG655428 DDK655424:DDK655428 CTO655424:CTO655428 CJS655424:CJS655428 BZW655424:BZW655428 BQA655424:BQA655428 BGE655424:BGE655428 AWI655424:AWI655428 AMM655424:AMM655428 ACQ655424:ACQ655428 SU655424:SU655428 IY655424:IY655428 WVK589888:WVK589892 WLO589888:WLO589892 WBS589888:WBS589892 VRW589888:VRW589892 VIA589888:VIA589892 UYE589888:UYE589892 UOI589888:UOI589892 UEM589888:UEM589892 TUQ589888:TUQ589892 TKU589888:TKU589892 TAY589888:TAY589892 SRC589888:SRC589892 SHG589888:SHG589892 RXK589888:RXK589892 RNO589888:RNO589892 RDS589888:RDS589892 QTW589888:QTW589892 QKA589888:QKA589892 QAE589888:QAE589892 PQI589888:PQI589892 PGM589888:PGM589892 OWQ589888:OWQ589892 OMU589888:OMU589892 OCY589888:OCY589892 NTC589888:NTC589892 NJG589888:NJG589892 MZK589888:MZK589892 MPO589888:MPO589892 MFS589888:MFS589892 LVW589888:LVW589892 LMA589888:LMA589892 LCE589888:LCE589892 KSI589888:KSI589892 KIM589888:KIM589892 JYQ589888:JYQ589892 JOU589888:JOU589892 JEY589888:JEY589892 IVC589888:IVC589892 ILG589888:ILG589892 IBK589888:IBK589892 HRO589888:HRO589892 HHS589888:HHS589892 GXW589888:GXW589892 GOA589888:GOA589892 GEE589888:GEE589892 FUI589888:FUI589892 FKM589888:FKM589892 FAQ589888:FAQ589892 EQU589888:EQU589892 EGY589888:EGY589892 DXC589888:DXC589892 DNG589888:DNG589892 DDK589888:DDK589892 CTO589888:CTO589892 CJS589888:CJS589892 BZW589888:BZW589892 BQA589888:BQA589892 BGE589888:BGE589892 AWI589888:AWI589892 AMM589888:AMM589892 ACQ589888:ACQ589892 SU589888:SU589892 IY589888:IY589892 WVK524352:WVK524356 WLO524352:WLO524356 WBS524352:WBS524356 VRW524352:VRW524356 VIA524352:VIA524356 UYE524352:UYE524356 UOI524352:UOI524356 UEM524352:UEM524356 TUQ524352:TUQ524356 TKU524352:TKU524356 TAY524352:TAY524356 SRC524352:SRC524356 SHG524352:SHG524356 RXK524352:RXK524356 RNO524352:RNO524356 RDS524352:RDS524356 QTW524352:QTW524356 QKA524352:QKA524356 QAE524352:QAE524356 PQI524352:PQI524356 PGM524352:PGM524356 OWQ524352:OWQ524356 OMU524352:OMU524356 OCY524352:OCY524356 NTC524352:NTC524356 NJG524352:NJG524356 MZK524352:MZK524356 MPO524352:MPO524356 MFS524352:MFS524356 LVW524352:LVW524356 LMA524352:LMA524356 LCE524352:LCE524356 KSI524352:KSI524356 KIM524352:KIM524356 JYQ524352:JYQ524356 JOU524352:JOU524356 JEY524352:JEY524356 IVC524352:IVC524356 ILG524352:ILG524356 IBK524352:IBK524356 HRO524352:HRO524356 HHS524352:HHS524356 GXW524352:GXW524356 GOA524352:GOA524356 GEE524352:GEE524356 FUI524352:FUI524356 FKM524352:FKM524356 FAQ524352:FAQ524356 EQU524352:EQU524356 EGY524352:EGY524356 DXC524352:DXC524356 DNG524352:DNG524356 DDK524352:DDK524356 CTO524352:CTO524356 CJS524352:CJS524356 BZW524352:BZW524356 BQA524352:BQA524356 BGE524352:BGE524356 AWI524352:AWI524356 AMM524352:AMM524356 ACQ524352:ACQ524356 SU524352:SU524356 IY524352:IY524356 WVK458816:WVK458820 WLO458816:WLO458820 WBS458816:WBS458820 VRW458816:VRW458820 VIA458816:VIA458820 UYE458816:UYE458820 UOI458816:UOI458820 UEM458816:UEM458820 TUQ458816:TUQ458820 TKU458816:TKU458820 TAY458816:TAY458820 SRC458816:SRC458820 SHG458816:SHG458820 RXK458816:RXK458820 RNO458816:RNO458820 RDS458816:RDS458820 QTW458816:QTW458820 QKA458816:QKA458820 QAE458816:QAE458820 PQI458816:PQI458820 PGM458816:PGM458820 OWQ458816:OWQ458820 OMU458816:OMU458820 OCY458816:OCY458820 NTC458816:NTC458820 NJG458816:NJG458820 MZK458816:MZK458820 MPO458816:MPO458820 MFS458816:MFS458820 LVW458816:LVW458820 LMA458816:LMA458820 LCE458816:LCE458820 KSI458816:KSI458820 KIM458816:KIM458820 JYQ458816:JYQ458820 JOU458816:JOU458820 JEY458816:JEY458820 IVC458816:IVC458820 ILG458816:ILG458820 IBK458816:IBK458820 HRO458816:HRO458820 HHS458816:HHS458820 GXW458816:GXW458820 GOA458816:GOA458820 GEE458816:GEE458820 FUI458816:FUI458820 FKM458816:FKM458820 FAQ458816:FAQ458820 EQU458816:EQU458820 EGY458816:EGY458820 DXC458816:DXC458820 DNG458816:DNG458820 DDK458816:DDK458820 CTO458816:CTO458820 CJS458816:CJS458820 BZW458816:BZW458820 BQA458816:BQA458820 BGE458816:BGE458820 AWI458816:AWI458820 AMM458816:AMM458820 ACQ458816:ACQ458820 SU458816:SU458820 IY458816:IY458820 WVK393280:WVK393284 WLO393280:WLO393284 WBS393280:WBS393284 VRW393280:VRW393284 VIA393280:VIA393284 UYE393280:UYE393284 UOI393280:UOI393284 UEM393280:UEM393284 TUQ393280:TUQ393284 TKU393280:TKU393284 TAY393280:TAY393284 SRC393280:SRC393284 SHG393280:SHG393284 RXK393280:RXK393284 RNO393280:RNO393284 RDS393280:RDS393284 QTW393280:QTW393284 QKA393280:QKA393284 QAE393280:QAE393284 PQI393280:PQI393284 PGM393280:PGM393284 OWQ393280:OWQ393284 OMU393280:OMU393284 OCY393280:OCY393284 NTC393280:NTC393284 NJG393280:NJG393284 MZK393280:MZK393284 MPO393280:MPO393284 MFS393280:MFS393284 LVW393280:LVW393284 LMA393280:LMA393284 LCE393280:LCE393284 KSI393280:KSI393284 KIM393280:KIM393284 JYQ393280:JYQ393284 JOU393280:JOU393284 JEY393280:JEY393284 IVC393280:IVC393284 ILG393280:ILG393284 IBK393280:IBK393284 HRO393280:HRO393284 HHS393280:HHS393284 GXW393280:GXW393284 GOA393280:GOA393284 GEE393280:GEE393284 FUI393280:FUI393284 FKM393280:FKM393284 FAQ393280:FAQ393284 EQU393280:EQU393284 EGY393280:EGY393284 DXC393280:DXC393284 DNG393280:DNG393284 DDK393280:DDK393284 CTO393280:CTO393284 CJS393280:CJS393284 BZW393280:BZW393284 BQA393280:BQA393284 BGE393280:BGE393284 AWI393280:AWI393284 AMM393280:AMM393284 ACQ393280:ACQ393284 SU393280:SU393284 IY393280:IY393284 WVK327744:WVK327748 WLO327744:WLO327748 WBS327744:WBS327748 VRW327744:VRW327748 VIA327744:VIA327748 UYE327744:UYE327748 UOI327744:UOI327748 UEM327744:UEM327748 TUQ327744:TUQ327748 TKU327744:TKU327748 TAY327744:TAY327748 SRC327744:SRC327748 SHG327744:SHG327748 RXK327744:RXK327748 RNO327744:RNO327748 RDS327744:RDS327748 QTW327744:QTW327748 QKA327744:QKA327748 QAE327744:QAE327748 PQI327744:PQI327748 PGM327744:PGM327748 OWQ327744:OWQ327748 OMU327744:OMU327748 OCY327744:OCY327748 NTC327744:NTC327748 NJG327744:NJG327748 MZK327744:MZK327748 MPO327744:MPO327748 MFS327744:MFS327748 LVW327744:LVW327748 LMA327744:LMA327748 LCE327744:LCE327748 KSI327744:KSI327748 KIM327744:KIM327748 JYQ327744:JYQ327748 JOU327744:JOU327748 JEY327744:JEY327748 IVC327744:IVC327748 ILG327744:ILG327748 IBK327744:IBK327748 HRO327744:HRO327748 HHS327744:HHS327748 GXW327744:GXW327748 GOA327744:GOA327748 GEE327744:GEE327748 FUI327744:FUI327748 FKM327744:FKM327748 FAQ327744:FAQ327748 EQU327744:EQU327748 EGY327744:EGY327748 DXC327744:DXC327748 DNG327744:DNG327748 DDK327744:DDK327748 CTO327744:CTO327748 CJS327744:CJS327748 BZW327744:BZW327748 BQA327744:BQA327748 BGE327744:BGE327748 AWI327744:AWI327748 AMM327744:AMM327748 ACQ327744:ACQ327748 SU327744:SU327748 IY327744:IY327748 WVK262208:WVK262212 WLO262208:WLO262212 WBS262208:WBS262212 VRW262208:VRW262212 VIA262208:VIA262212 UYE262208:UYE262212 UOI262208:UOI262212 UEM262208:UEM262212 TUQ262208:TUQ262212 TKU262208:TKU262212 TAY262208:TAY262212 SRC262208:SRC262212 SHG262208:SHG262212 RXK262208:RXK262212 RNO262208:RNO262212 RDS262208:RDS262212 QTW262208:QTW262212 QKA262208:QKA262212 QAE262208:QAE262212 PQI262208:PQI262212 PGM262208:PGM262212 OWQ262208:OWQ262212 OMU262208:OMU262212 OCY262208:OCY262212 NTC262208:NTC262212 NJG262208:NJG262212 MZK262208:MZK262212 MPO262208:MPO262212 MFS262208:MFS262212 LVW262208:LVW262212 LMA262208:LMA262212 LCE262208:LCE262212 KSI262208:KSI262212 KIM262208:KIM262212 JYQ262208:JYQ262212 JOU262208:JOU262212 JEY262208:JEY262212 IVC262208:IVC262212 ILG262208:ILG262212 IBK262208:IBK262212 HRO262208:HRO262212 HHS262208:HHS262212 GXW262208:GXW262212 GOA262208:GOA262212 GEE262208:GEE262212 FUI262208:FUI262212 FKM262208:FKM262212 FAQ262208:FAQ262212 EQU262208:EQU262212 EGY262208:EGY262212 DXC262208:DXC262212 DNG262208:DNG262212 DDK262208:DDK262212 CTO262208:CTO262212 CJS262208:CJS262212 BZW262208:BZW262212 BQA262208:BQA262212 BGE262208:BGE262212 AWI262208:AWI262212 AMM262208:AMM262212 ACQ262208:ACQ262212 SU262208:SU262212 IY262208:IY262212 WVK196672:WVK196676 WLO196672:WLO196676 WBS196672:WBS196676 VRW196672:VRW196676 VIA196672:VIA196676 UYE196672:UYE196676 UOI196672:UOI196676 UEM196672:UEM196676 TUQ196672:TUQ196676 TKU196672:TKU196676 TAY196672:TAY196676 SRC196672:SRC196676 SHG196672:SHG196676 RXK196672:RXK196676 RNO196672:RNO196676 RDS196672:RDS196676 QTW196672:QTW196676 QKA196672:QKA196676 QAE196672:QAE196676 PQI196672:PQI196676 PGM196672:PGM196676 OWQ196672:OWQ196676 OMU196672:OMU196676 OCY196672:OCY196676 NTC196672:NTC196676 NJG196672:NJG196676 MZK196672:MZK196676 MPO196672:MPO196676 MFS196672:MFS196676 LVW196672:LVW196676 LMA196672:LMA196676 LCE196672:LCE196676 KSI196672:KSI196676 KIM196672:KIM196676 JYQ196672:JYQ196676 JOU196672:JOU196676 JEY196672:JEY196676 IVC196672:IVC196676 ILG196672:ILG196676 IBK196672:IBK196676 HRO196672:HRO196676 HHS196672:HHS196676 GXW196672:GXW196676 GOA196672:GOA196676 GEE196672:GEE196676 FUI196672:FUI196676 FKM196672:FKM196676 FAQ196672:FAQ196676 EQU196672:EQU196676 EGY196672:EGY196676 DXC196672:DXC196676 DNG196672:DNG196676 DDK196672:DDK196676 CTO196672:CTO196676 CJS196672:CJS196676 BZW196672:BZW196676 BQA196672:BQA196676 BGE196672:BGE196676 AWI196672:AWI196676 AMM196672:AMM196676 ACQ196672:ACQ196676 SU196672:SU196676 IY196672:IY196676 WVK131136:WVK131140 WLO131136:WLO131140 WBS131136:WBS131140 VRW131136:VRW131140 VIA131136:VIA131140 UYE131136:UYE131140 UOI131136:UOI131140 UEM131136:UEM131140 TUQ131136:TUQ131140 TKU131136:TKU131140 TAY131136:TAY131140 SRC131136:SRC131140 SHG131136:SHG131140 RXK131136:RXK131140 RNO131136:RNO131140 RDS131136:RDS131140 QTW131136:QTW131140 QKA131136:QKA131140 QAE131136:QAE131140 PQI131136:PQI131140 PGM131136:PGM131140 OWQ131136:OWQ131140 OMU131136:OMU131140 OCY131136:OCY131140 NTC131136:NTC131140 NJG131136:NJG131140 MZK131136:MZK131140 MPO131136:MPO131140 MFS131136:MFS131140 LVW131136:LVW131140 LMA131136:LMA131140 LCE131136:LCE131140 KSI131136:KSI131140 KIM131136:KIM131140 JYQ131136:JYQ131140 JOU131136:JOU131140 JEY131136:JEY131140 IVC131136:IVC131140 ILG131136:ILG131140 IBK131136:IBK131140 HRO131136:HRO131140 HHS131136:HHS131140 GXW131136:GXW131140 GOA131136:GOA131140 GEE131136:GEE131140 FUI131136:FUI131140 FKM131136:FKM131140 FAQ131136:FAQ131140 EQU131136:EQU131140 EGY131136:EGY131140 DXC131136:DXC131140 DNG131136:DNG131140 DDK131136:DDK131140 CTO131136:CTO131140 CJS131136:CJS131140 BZW131136:BZW131140 BQA131136:BQA131140 BGE131136:BGE131140 AWI131136:AWI131140 AMM131136:AMM131140 ACQ131136:ACQ131140 SU131136:SU131140 IY131136:IY131140 WVK65600:WVK65604 WLO65600:WLO65604 WBS65600:WBS65604 VRW65600:VRW65604 VIA65600:VIA65604 UYE65600:UYE65604 UOI65600:UOI65604 UEM65600:UEM65604 TUQ65600:TUQ65604 TKU65600:TKU65604 TAY65600:TAY65604 SRC65600:SRC65604 SHG65600:SHG65604 RXK65600:RXK65604 RNO65600:RNO65604 RDS65600:RDS65604 QTW65600:QTW65604 QKA65600:QKA65604 QAE65600:QAE65604 PQI65600:PQI65604 PGM65600:PGM65604 OWQ65600:OWQ65604 OMU65600:OMU65604 OCY65600:OCY65604 NTC65600:NTC65604 NJG65600:NJG65604 MZK65600:MZK65604 MPO65600:MPO65604 MFS65600:MFS65604 LVW65600:LVW65604 LMA65600:LMA65604 LCE65600:LCE65604 KSI65600:KSI65604 KIM65600:KIM65604 JYQ65600:JYQ65604 JOU65600:JOU65604 JEY65600:JEY65604 IVC65600:IVC65604 ILG65600:ILG65604 IBK65600:IBK65604 HRO65600:HRO65604 HHS65600:HHS65604 GXW65600:GXW65604 GOA65600:GOA65604 GEE65600:GEE65604 FUI65600:FUI65604 FKM65600:FKM65604 FAQ65600:FAQ65604 EQU65600:EQU65604 EGY65600:EGY65604 DXC65600:DXC65604 DNG65600:DNG65604 DDK65600:DDK65604 CTO65600:CTO65604 CJS65600:CJS65604 BZW65600:BZW65604 BQA65600:BQA65604 BGE65600:BGE65604 AWI65600:AWI65604 AMM65600:AMM65604 ACQ65600:ACQ65604 SU65600:SU65604 IY65600:IY65604 WVK64:WVK68 WLO64:WLO68 WBS64:WBS68 VRW64:VRW68 VIA64:VIA68 UYE64:UYE68 UOI64:UOI68 UEM64:UEM68 TUQ64:TUQ68 TKU64:TKU68 TAY64:TAY68 SRC64:SRC68 SHG64:SHG68 RXK64:RXK68 RNO64:RNO68 RDS64:RDS68 QTW64:QTW68 QKA64:QKA68 QAE64:QAE68 PQI64:PQI68 PGM64:PGM68 OWQ64:OWQ68 OMU64:OMU68 OCY64:OCY68 NTC64:NTC68 NJG64:NJG68 MZK64:MZK68 MPO64:MPO68 MFS64:MFS68 LVW64:LVW68 LMA64:LMA68 LCE64:LCE68 KSI64:KSI68 KIM64:KIM68 JYQ64:JYQ68 JOU64:JOU68 JEY64:JEY68 IVC64:IVC68 ILG64:ILG68 IBK64:IBK68 HRO64:HRO68 HHS64:HHS68 GXW64:GXW68 GOA64:GOA68 GEE64:GEE68 FUI64:FUI68 FKM64:FKM68 FAQ64:FAQ68 EQU64:EQU68 EGY64:EGY68 DXC64:DXC68 DNG64:DNG68 DDK64:DDK68 CTO64:CTO68 CJS64:CJS68 BZW64:BZW68 BQA64:BQA68 BGE64:BGE68 AWI64:AWI68 AMM64:AMM68 ACQ64:ACQ68 SU64:SU68 IY64:IY68 WVK983110:WVK983119 WLO983110:WLO983119 WBS983110:WBS983119 VRW983110:VRW983119 VIA983110:VIA983119 UYE983110:UYE983119 UOI983110:UOI983119 UEM983110:UEM983119 TUQ983110:TUQ983119 TKU983110:TKU983119 TAY983110:TAY983119 SRC983110:SRC983119 SHG983110:SHG983119 RXK983110:RXK983119 RNO983110:RNO983119 RDS983110:RDS983119 QTW983110:QTW983119 QKA983110:QKA983119 QAE983110:QAE983119 PQI983110:PQI983119 PGM983110:PGM983119 OWQ983110:OWQ983119 OMU983110:OMU983119 OCY983110:OCY983119 NTC983110:NTC983119 NJG983110:NJG983119 MZK983110:MZK983119 MPO983110:MPO983119 MFS983110:MFS983119 LVW983110:LVW983119 LMA983110:LMA983119 LCE983110:LCE983119 KSI983110:KSI983119 KIM983110:KIM983119 JYQ983110:JYQ983119 JOU983110:JOU983119 JEY983110:JEY983119 IVC983110:IVC983119 ILG983110:ILG983119 IBK983110:IBK983119 HRO983110:HRO983119 HHS983110:HHS983119 GXW983110:GXW983119 GOA983110:GOA983119 GEE983110:GEE983119 FUI983110:FUI983119 FKM983110:FKM983119 FAQ983110:FAQ983119 EQU983110:EQU983119 EGY983110:EGY983119 DXC983110:DXC983119 DNG983110:DNG983119 DDK983110:DDK983119 CTO983110:CTO983119 CJS983110:CJS983119 BZW983110:BZW983119 BQA983110:BQA983119 BGE983110:BGE983119 AWI983110:AWI983119 AMM983110:AMM983119 ACQ983110:ACQ983119 SU983110:SU983119 IY983110:IY983119 WVK917574:WVK917583 WLO917574:WLO917583 WBS917574:WBS917583 VRW917574:VRW917583 VIA917574:VIA917583 UYE917574:UYE917583 UOI917574:UOI917583 UEM917574:UEM917583 TUQ917574:TUQ917583 TKU917574:TKU917583 TAY917574:TAY917583 SRC917574:SRC917583 SHG917574:SHG917583 RXK917574:RXK917583 RNO917574:RNO917583 RDS917574:RDS917583 QTW917574:QTW917583 QKA917574:QKA917583 QAE917574:QAE917583 PQI917574:PQI917583 PGM917574:PGM917583 OWQ917574:OWQ917583 OMU917574:OMU917583 OCY917574:OCY917583 NTC917574:NTC917583 NJG917574:NJG917583 MZK917574:MZK917583 MPO917574:MPO917583 MFS917574:MFS917583 LVW917574:LVW917583 LMA917574:LMA917583 LCE917574:LCE917583 KSI917574:KSI917583 KIM917574:KIM917583 JYQ917574:JYQ917583 JOU917574:JOU917583 JEY917574:JEY917583 IVC917574:IVC917583 ILG917574:ILG917583 IBK917574:IBK917583 HRO917574:HRO917583 HHS917574:HHS917583 GXW917574:GXW917583 GOA917574:GOA917583 GEE917574:GEE917583 FUI917574:FUI917583 FKM917574:FKM917583 FAQ917574:FAQ917583 EQU917574:EQU917583 EGY917574:EGY917583 DXC917574:DXC917583 DNG917574:DNG917583 DDK917574:DDK917583 CTO917574:CTO917583 CJS917574:CJS917583 BZW917574:BZW917583 BQA917574:BQA917583 BGE917574:BGE917583 AWI917574:AWI917583 AMM917574:AMM917583 ACQ917574:ACQ917583 SU917574:SU917583 IY917574:IY917583 WVK852038:WVK852047 WLO852038:WLO852047 WBS852038:WBS852047 VRW852038:VRW852047 VIA852038:VIA852047 UYE852038:UYE852047 UOI852038:UOI852047 UEM852038:UEM852047 TUQ852038:TUQ852047 TKU852038:TKU852047 TAY852038:TAY852047 SRC852038:SRC852047 SHG852038:SHG852047 RXK852038:RXK852047 RNO852038:RNO852047 RDS852038:RDS852047 QTW852038:QTW852047 QKA852038:QKA852047 QAE852038:QAE852047 PQI852038:PQI852047 PGM852038:PGM852047 OWQ852038:OWQ852047 OMU852038:OMU852047 OCY852038:OCY852047 NTC852038:NTC852047 NJG852038:NJG852047 MZK852038:MZK852047 MPO852038:MPO852047 MFS852038:MFS852047 LVW852038:LVW852047 LMA852038:LMA852047 LCE852038:LCE852047 KSI852038:KSI852047 KIM852038:KIM852047 JYQ852038:JYQ852047 JOU852038:JOU852047 JEY852038:JEY852047 IVC852038:IVC852047 ILG852038:ILG852047 IBK852038:IBK852047 HRO852038:HRO852047 HHS852038:HHS852047 GXW852038:GXW852047 GOA852038:GOA852047 GEE852038:GEE852047 FUI852038:FUI852047 FKM852038:FKM852047 FAQ852038:FAQ852047 EQU852038:EQU852047 EGY852038:EGY852047 DXC852038:DXC852047 DNG852038:DNG852047 DDK852038:DDK852047 CTO852038:CTO852047 CJS852038:CJS852047 BZW852038:BZW852047 BQA852038:BQA852047 BGE852038:BGE852047 AWI852038:AWI852047 AMM852038:AMM852047 ACQ852038:ACQ852047 SU852038:SU852047 IY852038:IY852047 WVK786502:WVK786511 WLO786502:WLO786511 WBS786502:WBS786511 VRW786502:VRW786511 VIA786502:VIA786511 UYE786502:UYE786511 UOI786502:UOI786511 UEM786502:UEM786511 TUQ786502:TUQ786511 TKU786502:TKU786511 TAY786502:TAY786511 SRC786502:SRC786511 SHG786502:SHG786511 RXK786502:RXK786511 RNO786502:RNO786511 RDS786502:RDS786511 QTW786502:QTW786511 QKA786502:QKA786511 QAE786502:QAE786511 PQI786502:PQI786511 PGM786502:PGM786511 OWQ786502:OWQ786511 OMU786502:OMU786511 OCY786502:OCY786511 NTC786502:NTC786511 NJG786502:NJG786511 MZK786502:MZK786511 MPO786502:MPO786511 MFS786502:MFS786511 LVW786502:LVW786511 LMA786502:LMA786511 LCE786502:LCE786511 KSI786502:KSI786511 KIM786502:KIM786511 JYQ786502:JYQ786511 JOU786502:JOU786511 JEY786502:JEY786511 IVC786502:IVC786511 ILG786502:ILG786511 IBK786502:IBK786511 HRO786502:HRO786511 HHS786502:HHS786511 GXW786502:GXW786511 GOA786502:GOA786511 GEE786502:GEE786511 FUI786502:FUI786511 FKM786502:FKM786511 FAQ786502:FAQ786511 EQU786502:EQU786511 EGY786502:EGY786511 DXC786502:DXC786511 DNG786502:DNG786511 DDK786502:DDK786511 CTO786502:CTO786511 CJS786502:CJS786511 BZW786502:BZW786511 BQA786502:BQA786511 BGE786502:BGE786511 AWI786502:AWI786511 AMM786502:AMM786511 ACQ786502:ACQ786511 SU786502:SU786511 IY786502:IY786511 WVK720966:WVK720975 WLO720966:WLO720975 WBS720966:WBS720975 VRW720966:VRW720975 VIA720966:VIA720975 UYE720966:UYE720975 UOI720966:UOI720975 UEM720966:UEM720975 TUQ720966:TUQ720975 TKU720966:TKU720975 TAY720966:TAY720975 SRC720966:SRC720975 SHG720966:SHG720975 RXK720966:RXK720975 RNO720966:RNO720975 RDS720966:RDS720975 QTW720966:QTW720975 QKA720966:QKA720975 QAE720966:QAE720975 PQI720966:PQI720975 PGM720966:PGM720975 OWQ720966:OWQ720975 OMU720966:OMU720975 OCY720966:OCY720975 NTC720966:NTC720975 NJG720966:NJG720975 MZK720966:MZK720975 MPO720966:MPO720975 MFS720966:MFS720975 LVW720966:LVW720975 LMA720966:LMA720975 LCE720966:LCE720975 KSI720966:KSI720975 KIM720966:KIM720975 JYQ720966:JYQ720975 JOU720966:JOU720975 JEY720966:JEY720975 IVC720966:IVC720975 ILG720966:ILG720975 IBK720966:IBK720975 HRO720966:HRO720975 HHS720966:HHS720975 GXW720966:GXW720975 GOA720966:GOA720975 GEE720966:GEE720975 FUI720966:FUI720975 FKM720966:FKM720975 FAQ720966:FAQ720975 EQU720966:EQU720975 EGY720966:EGY720975 DXC720966:DXC720975 DNG720966:DNG720975 DDK720966:DDK720975 CTO720966:CTO720975 CJS720966:CJS720975 BZW720966:BZW720975 BQA720966:BQA720975 BGE720966:BGE720975 AWI720966:AWI720975 AMM720966:AMM720975 ACQ720966:ACQ720975 SU720966:SU720975 IY720966:IY720975 WVK655430:WVK655439 WLO655430:WLO655439 WBS655430:WBS655439 VRW655430:VRW655439 VIA655430:VIA655439 UYE655430:UYE655439 UOI655430:UOI655439 UEM655430:UEM655439 TUQ655430:TUQ655439 TKU655430:TKU655439 TAY655430:TAY655439 SRC655430:SRC655439 SHG655430:SHG655439 RXK655430:RXK655439 RNO655430:RNO655439 RDS655430:RDS655439 QTW655430:QTW655439 QKA655430:QKA655439 QAE655430:QAE655439 PQI655430:PQI655439 PGM655430:PGM655439 OWQ655430:OWQ655439 OMU655430:OMU655439 OCY655430:OCY655439 NTC655430:NTC655439 NJG655430:NJG655439 MZK655430:MZK655439 MPO655430:MPO655439 MFS655430:MFS655439 LVW655430:LVW655439 LMA655430:LMA655439 LCE655430:LCE655439 KSI655430:KSI655439 KIM655430:KIM655439 JYQ655430:JYQ655439 JOU655430:JOU655439 JEY655430:JEY655439 IVC655430:IVC655439 ILG655430:ILG655439 IBK655430:IBK655439 HRO655430:HRO655439 HHS655430:HHS655439 GXW655430:GXW655439 GOA655430:GOA655439 GEE655430:GEE655439 FUI655430:FUI655439 FKM655430:FKM655439 FAQ655430:FAQ655439 EQU655430:EQU655439 EGY655430:EGY655439 DXC655430:DXC655439 DNG655430:DNG655439 DDK655430:DDK655439 CTO655430:CTO655439 CJS655430:CJS655439 BZW655430:BZW655439 BQA655430:BQA655439 BGE655430:BGE655439 AWI655430:AWI655439 AMM655430:AMM655439 ACQ655430:ACQ655439 SU655430:SU655439 IY655430:IY655439 WVK589894:WVK589903 WLO589894:WLO589903 WBS589894:WBS589903 VRW589894:VRW589903 VIA589894:VIA589903 UYE589894:UYE589903 UOI589894:UOI589903 UEM589894:UEM589903 TUQ589894:TUQ589903 TKU589894:TKU589903 TAY589894:TAY589903 SRC589894:SRC589903 SHG589894:SHG589903 RXK589894:RXK589903 RNO589894:RNO589903 RDS589894:RDS589903 QTW589894:QTW589903 QKA589894:QKA589903 QAE589894:QAE589903 PQI589894:PQI589903 PGM589894:PGM589903 OWQ589894:OWQ589903 OMU589894:OMU589903 OCY589894:OCY589903 NTC589894:NTC589903 NJG589894:NJG589903 MZK589894:MZK589903 MPO589894:MPO589903 MFS589894:MFS589903 LVW589894:LVW589903 LMA589894:LMA589903 LCE589894:LCE589903 KSI589894:KSI589903 KIM589894:KIM589903 JYQ589894:JYQ589903 JOU589894:JOU589903 JEY589894:JEY589903 IVC589894:IVC589903 ILG589894:ILG589903 IBK589894:IBK589903 HRO589894:HRO589903 HHS589894:HHS589903 GXW589894:GXW589903 GOA589894:GOA589903 GEE589894:GEE589903 FUI589894:FUI589903 FKM589894:FKM589903 FAQ589894:FAQ589903 EQU589894:EQU589903 EGY589894:EGY589903 DXC589894:DXC589903 DNG589894:DNG589903 DDK589894:DDK589903 CTO589894:CTO589903 CJS589894:CJS589903 BZW589894:BZW589903 BQA589894:BQA589903 BGE589894:BGE589903 AWI589894:AWI589903 AMM589894:AMM589903 ACQ589894:ACQ589903 SU589894:SU589903 IY589894:IY589903 WVK524358:WVK524367 WLO524358:WLO524367 WBS524358:WBS524367 VRW524358:VRW524367 VIA524358:VIA524367 UYE524358:UYE524367 UOI524358:UOI524367 UEM524358:UEM524367 TUQ524358:TUQ524367 TKU524358:TKU524367 TAY524358:TAY524367 SRC524358:SRC524367 SHG524358:SHG524367 RXK524358:RXK524367 RNO524358:RNO524367 RDS524358:RDS524367 QTW524358:QTW524367 QKA524358:QKA524367 QAE524358:QAE524367 PQI524358:PQI524367 PGM524358:PGM524367 OWQ524358:OWQ524367 OMU524358:OMU524367 OCY524358:OCY524367 NTC524358:NTC524367 NJG524358:NJG524367 MZK524358:MZK524367 MPO524358:MPO524367 MFS524358:MFS524367 LVW524358:LVW524367 LMA524358:LMA524367 LCE524358:LCE524367 KSI524358:KSI524367 KIM524358:KIM524367 JYQ524358:JYQ524367 JOU524358:JOU524367 JEY524358:JEY524367 IVC524358:IVC524367 ILG524358:ILG524367 IBK524358:IBK524367 HRO524358:HRO524367 HHS524358:HHS524367 GXW524358:GXW524367 GOA524358:GOA524367 GEE524358:GEE524367 FUI524358:FUI524367 FKM524358:FKM524367 FAQ524358:FAQ524367 EQU524358:EQU524367 EGY524358:EGY524367 DXC524358:DXC524367 DNG524358:DNG524367 DDK524358:DDK524367 CTO524358:CTO524367 CJS524358:CJS524367 BZW524358:BZW524367 BQA524358:BQA524367 BGE524358:BGE524367 AWI524358:AWI524367 AMM524358:AMM524367 ACQ524358:ACQ524367 SU524358:SU524367 IY524358:IY524367 WVK458822:WVK458831 WLO458822:WLO458831 WBS458822:WBS458831 VRW458822:VRW458831 VIA458822:VIA458831 UYE458822:UYE458831 UOI458822:UOI458831 UEM458822:UEM458831 TUQ458822:TUQ458831 TKU458822:TKU458831 TAY458822:TAY458831 SRC458822:SRC458831 SHG458822:SHG458831 RXK458822:RXK458831 RNO458822:RNO458831 RDS458822:RDS458831 QTW458822:QTW458831 QKA458822:QKA458831 QAE458822:QAE458831 PQI458822:PQI458831 PGM458822:PGM458831 OWQ458822:OWQ458831 OMU458822:OMU458831 OCY458822:OCY458831 NTC458822:NTC458831 NJG458822:NJG458831 MZK458822:MZK458831 MPO458822:MPO458831 MFS458822:MFS458831 LVW458822:LVW458831 LMA458822:LMA458831 LCE458822:LCE458831 KSI458822:KSI458831 KIM458822:KIM458831 JYQ458822:JYQ458831 JOU458822:JOU458831 JEY458822:JEY458831 IVC458822:IVC458831 ILG458822:ILG458831 IBK458822:IBK458831 HRO458822:HRO458831 HHS458822:HHS458831 GXW458822:GXW458831 GOA458822:GOA458831 GEE458822:GEE458831 FUI458822:FUI458831 FKM458822:FKM458831 FAQ458822:FAQ458831 EQU458822:EQU458831 EGY458822:EGY458831 DXC458822:DXC458831 DNG458822:DNG458831 DDK458822:DDK458831 CTO458822:CTO458831 CJS458822:CJS458831 BZW458822:BZW458831 BQA458822:BQA458831 BGE458822:BGE458831 AWI458822:AWI458831 AMM458822:AMM458831 ACQ458822:ACQ458831 SU458822:SU458831 IY458822:IY458831 WVK393286:WVK393295 WLO393286:WLO393295 WBS393286:WBS393295 VRW393286:VRW393295 VIA393286:VIA393295 UYE393286:UYE393295 UOI393286:UOI393295 UEM393286:UEM393295 TUQ393286:TUQ393295 TKU393286:TKU393295 TAY393286:TAY393295 SRC393286:SRC393295 SHG393286:SHG393295 RXK393286:RXK393295 RNO393286:RNO393295 RDS393286:RDS393295 QTW393286:QTW393295 QKA393286:QKA393295 QAE393286:QAE393295 PQI393286:PQI393295 PGM393286:PGM393295 OWQ393286:OWQ393295 OMU393286:OMU393295 OCY393286:OCY393295 NTC393286:NTC393295 NJG393286:NJG393295 MZK393286:MZK393295 MPO393286:MPO393295 MFS393286:MFS393295 LVW393286:LVW393295 LMA393286:LMA393295 LCE393286:LCE393295 KSI393286:KSI393295 KIM393286:KIM393295 JYQ393286:JYQ393295 JOU393286:JOU393295 JEY393286:JEY393295 IVC393286:IVC393295 ILG393286:ILG393295 IBK393286:IBK393295 HRO393286:HRO393295 HHS393286:HHS393295 GXW393286:GXW393295 GOA393286:GOA393295 GEE393286:GEE393295 FUI393286:FUI393295 FKM393286:FKM393295 FAQ393286:FAQ393295 EQU393286:EQU393295 EGY393286:EGY393295 DXC393286:DXC393295 DNG393286:DNG393295 DDK393286:DDK393295 CTO393286:CTO393295 CJS393286:CJS393295 BZW393286:BZW393295 BQA393286:BQA393295 BGE393286:BGE393295 AWI393286:AWI393295 AMM393286:AMM393295 ACQ393286:ACQ393295 SU393286:SU393295 IY393286:IY393295 WVK327750:WVK327759 WLO327750:WLO327759 WBS327750:WBS327759 VRW327750:VRW327759 VIA327750:VIA327759 UYE327750:UYE327759 UOI327750:UOI327759 UEM327750:UEM327759 TUQ327750:TUQ327759 TKU327750:TKU327759 TAY327750:TAY327759 SRC327750:SRC327759 SHG327750:SHG327759 RXK327750:RXK327759 RNO327750:RNO327759 RDS327750:RDS327759 QTW327750:QTW327759 QKA327750:QKA327759 QAE327750:QAE327759 PQI327750:PQI327759 PGM327750:PGM327759 OWQ327750:OWQ327759 OMU327750:OMU327759 OCY327750:OCY327759 NTC327750:NTC327759 NJG327750:NJG327759 MZK327750:MZK327759 MPO327750:MPO327759 MFS327750:MFS327759 LVW327750:LVW327759 LMA327750:LMA327759 LCE327750:LCE327759 KSI327750:KSI327759 KIM327750:KIM327759 JYQ327750:JYQ327759 JOU327750:JOU327759 JEY327750:JEY327759 IVC327750:IVC327759 ILG327750:ILG327759 IBK327750:IBK327759 HRO327750:HRO327759 HHS327750:HHS327759 GXW327750:GXW327759 GOA327750:GOA327759 GEE327750:GEE327759 FUI327750:FUI327759 FKM327750:FKM327759 FAQ327750:FAQ327759 EQU327750:EQU327759 EGY327750:EGY327759 DXC327750:DXC327759 DNG327750:DNG327759 DDK327750:DDK327759 CTO327750:CTO327759 CJS327750:CJS327759 BZW327750:BZW327759 BQA327750:BQA327759 BGE327750:BGE327759 AWI327750:AWI327759 AMM327750:AMM327759 ACQ327750:ACQ327759 SU327750:SU327759 IY327750:IY327759 WVK262214:WVK262223 WLO262214:WLO262223 WBS262214:WBS262223 VRW262214:VRW262223 VIA262214:VIA262223 UYE262214:UYE262223 UOI262214:UOI262223 UEM262214:UEM262223 TUQ262214:TUQ262223 TKU262214:TKU262223 TAY262214:TAY262223 SRC262214:SRC262223 SHG262214:SHG262223 RXK262214:RXK262223 RNO262214:RNO262223 RDS262214:RDS262223 QTW262214:QTW262223 QKA262214:QKA262223 QAE262214:QAE262223 PQI262214:PQI262223 PGM262214:PGM262223 OWQ262214:OWQ262223 OMU262214:OMU262223 OCY262214:OCY262223 NTC262214:NTC262223 NJG262214:NJG262223 MZK262214:MZK262223 MPO262214:MPO262223 MFS262214:MFS262223 LVW262214:LVW262223 LMA262214:LMA262223 LCE262214:LCE262223 KSI262214:KSI262223 KIM262214:KIM262223 JYQ262214:JYQ262223 JOU262214:JOU262223 JEY262214:JEY262223 IVC262214:IVC262223 ILG262214:ILG262223 IBK262214:IBK262223 HRO262214:HRO262223 HHS262214:HHS262223 GXW262214:GXW262223 GOA262214:GOA262223 GEE262214:GEE262223 FUI262214:FUI262223 FKM262214:FKM262223 FAQ262214:FAQ262223 EQU262214:EQU262223 EGY262214:EGY262223 DXC262214:DXC262223 DNG262214:DNG262223 DDK262214:DDK262223 CTO262214:CTO262223 CJS262214:CJS262223 BZW262214:BZW262223 BQA262214:BQA262223 BGE262214:BGE262223 AWI262214:AWI262223 AMM262214:AMM262223 ACQ262214:ACQ262223 SU262214:SU262223 IY262214:IY262223 WVK196678:WVK196687 WLO196678:WLO196687 WBS196678:WBS196687 VRW196678:VRW196687 VIA196678:VIA196687 UYE196678:UYE196687 UOI196678:UOI196687 UEM196678:UEM196687 TUQ196678:TUQ196687 TKU196678:TKU196687 TAY196678:TAY196687 SRC196678:SRC196687 SHG196678:SHG196687 RXK196678:RXK196687 RNO196678:RNO196687 RDS196678:RDS196687 QTW196678:QTW196687 QKA196678:QKA196687 QAE196678:QAE196687 PQI196678:PQI196687 PGM196678:PGM196687 OWQ196678:OWQ196687 OMU196678:OMU196687 OCY196678:OCY196687 NTC196678:NTC196687 NJG196678:NJG196687 MZK196678:MZK196687 MPO196678:MPO196687 MFS196678:MFS196687 LVW196678:LVW196687 LMA196678:LMA196687 LCE196678:LCE196687 KSI196678:KSI196687 KIM196678:KIM196687 JYQ196678:JYQ196687 JOU196678:JOU196687 JEY196678:JEY196687 IVC196678:IVC196687 ILG196678:ILG196687 IBK196678:IBK196687 HRO196678:HRO196687 HHS196678:HHS196687 GXW196678:GXW196687 GOA196678:GOA196687 GEE196678:GEE196687 FUI196678:FUI196687 FKM196678:FKM196687 FAQ196678:FAQ196687 EQU196678:EQU196687 EGY196678:EGY196687 DXC196678:DXC196687 DNG196678:DNG196687 DDK196678:DDK196687 CTO196678:CTO196687 CJS196678:CJS196687 BZW196678:BZW196687 BQA196678:BQA196687 BGE196678:BGE196687 AWI196678:AWI196687 AMM196678:AMM196687 ACQ196678:ACQ196687 SU196678:SU196687 IY196678:IY196687 WVK131142:WVK131151 WLO131142:WLO131151 WBS131142:WBS131151 VRW131142:VRW131151 VIA131142:VIA131151 UYE131142:UYE131151 UOI131142:UOI131151 UEM131142:UEM131151 TUQ131142:TUQ131151 TKU131142:TKU131151 TAY131142:TAY131151 SRC131142:SRC131151 SHG131142:SHG131151 RXK131142:RXK131151 RNO131142:RNO131151 RDS131142:RDS131151 QTW131142:QTW131151 QKA131142:QKA131151 QAE131142:QAE131151 PQI131142:PQI131151 PGM131142:PGM131151 OWQ131142:OWQ131151 OMU131142:OMU131151 OCY131142:OCY131151 NTC131142:NTC131151 NJG131142:NJG131151 MZK131142:MZK131151 MPO131142:MPO131151 MFS131142:MFS131151 LVW131142:LVW131151 LMA131142:LMA131151 LCE131142:LCE131151 KSI131142:KSI131151 KIM131142:KIM131151 JYQ131142:JYQ131151 JOU131142:JOU131151 JEY131142:JEY131151 IVC131142:IVC131151 ILG131142:ILG131151 IBK131142:IBK131151 HRO131142:HRO131151 HHS131142:HHS131151 GXW131142:GXW131151 GOA131142:GOA131151 GEE131142:GEE131151 FUI131142:FUI131151 FKM131142:FKM131151 FAQ131142:FAQ131151 EQU131142:EQU131151 EGY131142:EGY131151 DXC131142:DXC131151 DNG131142:DNG131151 DDK131142:DDK131151 CTO131142:CTO131151 CJS131142:CJS131151 BZW131142:BZW131151 BQA131142:BQA131151 BGE131142:BGE131151 AWI131142:AWI131151 AMM131142:AMM131151 ACQ131142:ACQ131151 SU131142:SU131151 IY131142:IY131151 WVK65606:WVK65615 WLO65606:WLO65615 WBS65606:WBS65615 VRW65606:VRW65615 VIA65606:VIA65615 UYE65606:UYE65615 UOI65606:UOI65615 UEM65606:UEM65615 TUQ65606:TUQ65615 TKU65606:TKU65615 TAY65606:TAY65615 SRC65606:SRC65615 SHG65606:SHG65615 RXK65606:RXK65615 RNO65606:RNO65615 RDS65606:RDS65615 QTW65606:QTW65615 QKA65606:QKA65615 QAE65606:QAE65615 PQI65606:PQI65615 PGM65606:PGM65615 OWQ65606:OWQ65615 OMU65606:OMU65615 OCY65606:OCY65615 NTC65606:NTC65615 NJG65606:NJG65615 MZK65606:MZK65615 MPO65606:MPO65615 MFS65606:MFS65615 LVW65606:LVW65615 LMA65606:LMA65615 LCE65606:LCE65615 KSI65606:KSI65615 KIM65606:KIM65615 JYQ65606:JYQ65615 JOU65606:JOU65615 JEY65606:JEY65615 IVC65606:IVC65615 ILG65606:ILG65615 IBK65606:IBK65615 HRO65606:HRO65615 HHS65606:HHS65615 GXW65606:GXW65615 GOA65606:GOA65615 GEE65606:GEE65615 FUI65606:FUI65615 FKM65606:FKM65615 FAQ65606:FAQ65615 EQU65606:EQU65615 EGY65606:EGY65615 DXC65606:DXC65615 DNG65606:DNG65615 DDK65606:DDK65615 CTO65606:CTO65615 CJS65606:CJS65615 BZW65606:BZW65615 BQA65606:BQA65615 BGE65606:BGE65615 AWI65606:AWI65615 AMM65606:AMM65615 ACQ65606:ACQ65615 SU65606:SU65615 IY65606:IY65615 WVK70:WVK79 WLO70:WLO79 WBS70:WBS79 VRW70:VRW79 VIA70:VIA79 UYE70:UYE79 UOI70:UOI79 UEM70:UEM79 TUQ70:TUQ79 TKU70:TKU79 TAY70:TAY79 SRC70:SRC79 SHG70:SHG79 RXK70:RXK79 RNO70:RNO79 RDS70:RDS79 QTW70:QTW79 QKA70:QKA79 QAE70:QAE79 PQI70:PQI79 PGM70:PGM79 OWQ70:OWQ79 OMU70:OMU79 OCY70:OCY79 NTC70:NTC79 NJG70:NJG79 MZK70:MZK79 MPO70:MPO79 MFS70:MFS79 LVW70:LVW79 LMA70:LMA79 LCE70:LCE79 KSI70:KSI79 KIM70:KIM79 JYQ70:JYQ79 JOU70:JOU79 JEY70:JEY79 IVC70:IVC79 ILG70:ILG79 IBK70:IBK79 HRO70:HRO79 HHS70:HHS79 GXW70:GXW79 GOA70:GOA79 GEE70:GEE79 FUI70:FUI79 FKM70:FKM79 FAQ70:FAQ79 EQU70:EQU79 EGY70:EGY79 DXC70:DXC79 DNG70:DNG79 DDK70:DDK79 CTO70:CTO79 CJS70:CJS79 BZW70:BZW79 BQA70:BQA79 BGE70:BGE79 AWI70:AWI79 AMM70:AMM79 ACQ70:ACQ79 SU70:SU79 IY70:IY79 WLO983067:WLO983081 SU3:SU6 WVK3:WVK6 WLO3:WLO6 WBS3:WBS6 VRW3:VRW6 VIA3:VIA6 UYE3:UYE6 UOI3:UOI6 UEM3:UEM6 TUQ3:TUQ6 TKU3:TKU6 TAY3:TAY6 SRC3:SRC6 SHG3:SHG6 RXK3:RXK6 RNO3:RNO6 RDS3:RDS6 QTW3:QTW6 QKA3:QKA6 QAE3:QAE6 PQI3:PQI6 PGM3:PGM6 OWQ3:OWQ6 OMU3:OMU6 OCY3:OCY6 NTC3:NTC6 NJG3:NJG6 MZK3:MZK6 MPO3:MPO6 MFS3:MFS6 LVW3:LVW6 LMA3:LMA6 LCE3:LCE6 KSI3:KSI6 KIM3:KIM6 JYQ3:JYQ6 JOU3:JOU6 JEY3:JEY6 IVC3:IVC6 ILG3:ILG6 IBK3:IBK6 HRO3:HRO6 HHS3:HHS6 GXW3:GXW6 GOA3:GOA6 GEE3:GEE6 FUI3:FUI6 FKM3:FKM6 FAQ3:FAQ6 EQU3:EQU6 EGY3:EGY6 DXC3:DXC6 DNG3:DNG6 DDK3:DDK6 CTO3:CTO6 CJS3:CJS6 BZW3:BZW6 BQA3:BQA6 BGE3:BGE6 AWI3:AWI6 AMM3:AMM6 IY54:IY62 SU54:SU62 ACQ54:ACQ62 AMM54:AMM62 AWI54:AWI62 BGE54:BGE62 BQA54:BQA62 BZW54:BZW62 CJS54:CJS62 CTO54:CTO62 DDK54:DDK62 DNG54:DNG62 DXC54:DXC62 EGY54:EGY62 EQU54:EQU62 FAQ54:FAQ62 FKM54:FKM62 FUI54:FUI62 GEE54:GEE62 GOA54:GOA62 GXW54:GXW62 HHS54:HHS62 HRO54:HRO62 IBK54:IBK62 ILG54:ILG62 IVC54:IVC62 JEY54:JEY62 JOU54:JOU62 JYQ54:JYQ62 KIM54:KIM62 KSI54:KSI62 LCE54:LCE62 LMA54:LMA62 LVW54:LVW62 MFS54:MFS62 MPO54:MPO62 MZK54:MZK62 NJG54:NJG62 NTC54:NTC62 OCY54:OCY62 OMU54:OMU62 OWQ54:OWQ62 PGM54:PGM62 PQI54:PQI62 QAE54:QAE62 QKA54:QKA62 QTW54:QTW62 RDS54:RDS62 RNO54:RNO62 RXK54:RXK62 SHG54:SHG62 SRC54:SRC62 TAY54:TAY62 TKU54:TKU62 TUQ54:TUQ62 UEM54:UEM62 UOI54:UOI62 UYE54:UYE62 VIA54:VIA62 VRW54:VRW62 WBS54:WBS62 WLO54:WLO62 WVK54:WVK62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sheetPr>
  <dimension ref="A1:G42"/>
  <sheetViews>
    <sheetView view="pageBreakPreview" zoomScaleNormal="100" zoomScaleSheetLayoutView="100" workbookViewId="0">
      <selection activeCell="A14" sqref="A14:G14"/>
    </sheetView>
  </sheetViews>
  <sheetFormatPr baseColWidth="10" defaultRowHeight="14.25" x14ac:dyDescent="0.2"/>
  <cols>
    <col min="1" max="1" width="15.5703125" style="55" customWidth="1"/>
    <col min="2" max="5" width="11.42578125" style="55"/>
    <col min="6" max="6" width="13.5703125" style="55" customWidth="1"/>
    <col min="7" max="16384" width="11.42578125" style="55"/>
  </cols>
  <sheetData>
    <row r="1" spans="1:7" x14ac:dyDescent="0.2">
      <c r="A1" s="177" t="s">
        <v>328</v>
      </c>
      <c r="B1" s="133"/>
      <c r="C1" s="133"/>
      <c r="D1" s="133"/>
      <c r="E1" s="133"/>
      <c r="F1" s="133"/>
      <c r="G1" s="133"/>
    </row>
    <row r="2" spans="1:7" ht="20.25" customHeight="1" x14ac:dyDescent="0.2">
      <c r="A2" s="56" t="s">
        <v>329</v>
      </c>
      <c r="B2" s="178">
        <f>Renseignements!B18</f>
        <v>0</v>
      </c>
      <c r="C2" s="178"/>
      <c r="D2" s="178"/>
      <c r="E2" s="178"/>
      <c r="F2" s="178"/>
      <c r="G2" s="178"/>
    </row>
    <row r="3" spans="1:7" ht="20.25" customHeight="1" x14ac:dyDescent="0.2">
      <c r="A3" s="56" t="s">
        <v>330</v>
      </c>
      <c r="B3" s="179" t="str">
        <f>Renseignements!B19&amp;" - "&amp;Renseignements!B20&amp;" - "&amp;Renseignements!B21</f>
        <v xml:space="preserve"> -  - </v>
      </c>
      <c r="C3" s="179"/>
      <c r="D3" s="179"/>
      <c r="E3" s="179"/>
      <c r="F3" s="179"/>
      <c r="G3" s="179"/>
    </row>
    <row r="4" spans="1:7" ht="20.25" customHeight="1" x14ac:dyDescent="0.2">
      <c r="A4" s="56" t="s">
        <v>331</v>
      </c>
      <c r="B4" s="28" t="str">
        <f>Renseignements!B9</f>
        <v>M</v>
      </c>
      <c r="C4" s="28" t="s">
        <v>332</v>
      </c>
      <c r="D4" s="180">
        <f>Renseignements!B11</f>
        <v>0</v>
      </c>
      <c r="E4" s="180"/>
      <c r="F4" s="180"/>
      <c r="G4" s="180"/>
    </row>
    <row r="5" spans="1:7" ht="20.25" customHeight="1" x14ac:dyDescent="0.2">
      <c r="A5" s="181" t="s">
        <v>333</v>
      </c>
      <c r="B5" s="179"/>
      <c r="C5" s="182" t="s">
        <v>334</v>
      </c>
      <c r="D5" s="182"/>
      <c r="E5" s="182"/>
      <c r="F5" s="182"/>
      <c r="G5" s="28">
        <f>Liste!E28</f>
        <v>0</v>
      </c>
    </row>
    <row r="6" spans="1:7" ht="20.25" customHeight="1" x14ac:dyDescent="0.2">
      <c r="A6" s="181"/>
      <c r="B6" s="179"/>
      <c r="C6" s="187" t="s">
        <v>341</v>
      </c>
      <c r="D6" s="187"/>
      <c r="E6" s="187"/>
      <c r="F6" s="187"/>
      <c r="G6" s="28">
        <f>Liste!E25</f>
        <v>0</v>
      </c>
    </row>
    <row r="7" spans="1:7" ht="20.25" customHeight="1" x14ac:dyDescent="0.2">
      <c r="A7" s="181"/>
      <c r="B7" s="179"/>
      <c r="C7" s="188" t="s">
        <v>342</v>
      </c>
      <c r="D7" s="188"/>
      <c r="E7" s="188"/>
      <c r="F7" s="188"/>
      <c r="G7" s="28">
        <f>Liste!E26</f>
        <v>0</v>
      </c>
    </row>
    <row r="8" spans="1:7" ht="20.25" customHeight="1" x14ac:dyDescent="0.2">
      <c r="A8" s="179"/>
      <c r="B8" s="179"/>
      <c r="C8" s="183" t="s">
        <v>335</v>
      </c>
      <c r="D8" s="183"/>
      <c r="E8" s="183"/>
      <c r="F8" s="183"/>
      <c r="G8" s="28">
        <f>Liste!E24</f>
        <v>0</v>
      </c>
    </row>
    <row r="9" spans="1:7" ht="20.25" customHeight="1" x14ac:dyDescent="0.2">
      <c r="A9" s="179"/>
      <c r="B9" s="179"/>
      <c r="C9" s="184" t="s">
        <v>336</v>
      </c>
      <c r="D9" s="184"/>
      <c r="E9" s="184"/>
      <c r="F9" s="184"/>
      <c r="G9" s="28">
        <f>Liste!E23</f>
        <v>0</v>
      </c>
    </row>
    <row r="10" spans="1:7" ht="20.25" customHeight="1" x14ac:dyDescent="0.2">
      <c r="A10" s="179"/>
      <c r="B10" s="179"/>
      <c r="C10" s="185" t="s">
        <v>337</v>
      </c>
      <c r="D10" s="185"/>
      <c r="E10" s="185"/>
      <c r="F10" s="185"/>
      <c r="G10" s="28">
        <f>Liste!E22</f>
        <v>0</v>
      </c>
    </row>
    <row r="11" spans="1:7" ht="20.25" customHeight="1" x14ac:dyDescent="0.2">
      <c r="A11" s="179"/>
      <c r="B11" s="179"/>
      <c r="C11" s="179" t="s">
        <v>338</v>
      </c>
      <c r="D11" s="179"/>
      <c r="E11" s="179"/>
      <c r="F11" s="179"/>
      <c r="G11" s="28">
        <f>Liste!E27</f>
        <v>0</v>
      </c>
    </row>
    <row r="12" spans="1:7" x14ac:dyDescent="0.2">
      <c r="A12" s="57"/>
      <c r="B12" s="57"/>
      <c r="C12" s="57"/>
      <c r="D12" s="57"/>
      <c r="E12" s="57"/>
      <c r="F12" s="57"/>
      <c r="G12" s="58"/>
    </row>
    <row r="13" spans="1:7" x14ac:dyDescent="0.2">
      <c r="A13" s="57" t="s">
        <v>339</v>
      </c>
      <c r="B13" s="57"/>
      <c r="C13" s="57"/>
      <c r="D13" s="57"/>
      <c r="E13" s="57"/>
      <c r="F13" s="57"/>
      <c r="G13" s="58"/>
    </row>
    <row r="14" spans="1:7" x14ac:dyDescent="0.2">
      <c r="A14" s="110"/>
      <c r="B14" s="110"/>
      <c r="C14" s="111"/>
      <c r="D14" s="112"/>
      <c r="E14" s="112"/>
      <c r="F14" s="112"/>
      <c r="G14" s="113"/>
    </row>
    <row r="15" spans="1:7" x14ac:dyDescent="0.2">
      <c r="A15" s="110"/>
      <c r="B15" s="110"/>
      <c r="C15" s="111"/>
      <c r="D15" s="112"/>
      <c r="E15" s="112"/>
      <c r="F15" s="112"/>
      <c r="G15" s="113"/>
    </row>
    <row r="16" spans="1:7" x14ac:dyDescent="0.2">
      <c r="A16" s="110"/>
      <c r="B16" s="110"/>
      <c r="C16" s="111"/>
      <c r="D16" s="112"/>
      <c r="E16" s="112"/>
      <c r="F16" s="112"/>
      <c r="G16" s="113"/>
    </row>
    <row r="17" spans="1:7" x14ac:dyDescent="0.2">
      <c r="A17" s="110"/>
      <c r="B17" s="110"/>
      <c r="C17" s="111"/>
      <c r="D17" s="112"/>
      <c r="E17" s="112"/>
      <c r="F17" s="112"/>
      <c r="G17" s="113"/>
    </row>
    <row r="18" spans="1:7" x14ac:dyDescent="0.2">
      <c r="A18" s="110"/>
      <c r="B18" s="110"/>
      <c r="C18" s="111"/>
      <c r="D18" s="112"/>
      <c r="E18" s="112"/>
      <c r="F18" s="112"/>
      <c r="G18" s="113"/>
    </row>
    <row r="19" spans="1:7" x14ac:dyDescent="0.2">
      <c r="A19" s="110"/>
      <c r="B19" s="110"/>
      <c r="C19" s="111"/>
      <c r="D19" s="112"/>
      <c r="E19" s="112"/>
      <c r="F19" s="112"/>
      <c r="G19" s="113"/>
    </row>
    <row r="20" spans="1:7" x14ac:dyDescent="0.2">
      <c r="A20" s="110"/>
      <c r="B20" s="110"/>
      <c r="C20" s="111"/>
      <c r="D20" s="112"/>
      <c r="E20" s="112"/>
      <c r="F20" s="112"/>
      <c r="G20" s="113"/>
    </row>
    <row r="21" spans="1:7" x14ac:dyDescent="0.2">
      <c r="A21" s="110"/>
      <c r="B21" s="110"/>
      <c r="C21" s="111"/>
      <c r="D21" s="112"/>
      <c r="E21" s="112"/>
      <c r="F21" s="112"/>
      <c r="G21" s="113"/>
    </row>
    <row r="22" spans="1:7" x14ac:dyDescent="0.2">
      <c r="A22" s="110"/>
      <c r="B22" s="110"/>
      <c r="C22" s="111"/>
      <c r="D22" s="112"/>
      <c r="E22" s="112"/>
      <c r="F22" s="112"/>
      <c r="G22" s="113"/>
    </row>
    <row r="23" spans="1:7" x14ac:dyDescent="0.2">
      <c r="A23" s="110"/>
      <c r="B23" s="110"/>
      <c r="C23" s="111"/>
      <c r="D23" s="112"/>
      <c r="E23" s="112"/>
      <c r="F23" s="112"/>
      <c r="G23" s="113"/>
    </row>
    <row r="24" spans="1:7" x14ac:dyDescent="0.2">
      <c r="A24" s="110"/>
      <c r="B24" s="110"/>
      <c r="C24" s="111"/>
      <c r="D24" s="112"/>
      <c r="E24" s="112"/>
      <c r="F24" s="112"/>
      <c r="G24" s="113"/>
    </row>
    <row r="25" spans="1:7" x14ac:dyDescent="0.2">
      <c r="A25" s="110"/>
      <c r="B25" s="110"/>
      <c r="C25" s="111"/>
      <c r="D25" s="112"/>
      <c r="E25" s="112"/>
      <c r="F25" s="112"/>
      <c r="G25" s="113"/>
    </row>
    <row r="26" spans="1:7" x14ac:dyDescent="0.2">
      <c r="A26" s="110"/>
      <c r="B26" s="110"/>
      <c r="C26" s="111"/>
      <c r="D26" s="112"/>
      <c r="E26" s="112"/>
      <c r="F26" s="112"/>
      <c r="G26" s="113"/>
    </row>
    <row r="27" spans="1:7" x14ac:dyDescent="0.2">
      <c r="A27" s="110"/>
      <c r="B27" s="110"/>
      <c r="C27" s="111"/>
      <c r="D27" s="112"/>
      <c r="E27" s="112"/>
      <c r="F27" s="112"/>
      <c r="G27" s="113"/>
    </row>
    <row r="28" spans="1:7" x14ac:dyDescent="0.2">
      <c r="A28" s="110"/>
      <c r="B28" s="110"/>
      <c r="C28" s="111"/>
      <c r="D28" s="112"/>
      <c r="E28" s="112"/>
      <c r="F28" s="112"/>
      <c r="G28" s="113"/>
    </row>
    <row r="29" spans="1:7" x14ac:dyDescent="0.2">
      <c r="A29" s="110"/>
      <c r="B29" s="110"/>
      <c r="C29" s="111"/>
      <c r="D29" s="112"/>
      <c r="E29" s="112"/>
      <c r="F29" s="112"/>
      <c r="G29" s="113"/>
    </row>
    <row r="30" spans="1:7" x14ac:dyDescent="0.2">
      <c r="A30" s="110"/>
      <c r="B30" s="110"/>
      <c r="C30" s="111"/>
      <c r="D30" s="112"/>
      <c r="E30" s="112"/>
      <c r="F30" s="112"/>
      <c r="G30" s="113"/>
    </row>
    <row r="31" spans="1:7" x14ac:dyDescent="0.2">
      <c r="A31" s="110"/>
      <c r="B31" s="110"/>
      <c r="C31" s="111"/>
      <c r="D31" s="112"/>
      <c r="E31" s="112"/>
      <c r="F31" s="112"/>
      <c r="G31" s="113"/>
    </row>
    <row r="32" spans="1:7" x14ac:dyDescent="0.2">
      <c r="A32" s="110"/>
      <c r="B32" s="110"/>
      <c r="C32" s="111"/>
      <c r="D32" s="112"/>
      <c r="E32" s="112"/>
      <c r="F32" s="112"/>
      <c r="G32" s="113"/>
    </row>
    <row r="33" spans="1:7" x14ac:dyDescent="0.2">
      <c r="A33" s="110"/>
      <c r="B33" s="110"/>
      <c r="C33" s="111"/>
      <c r="D33" s="112"/>
      <c r="E33" s="112"/>
      <c r="F33" s="112"/>
      <c r="G33" s="113"/>
    </row>
    <row r="34" spans="1:7" x14ac:dyDescent="0.2">
      <c r="A34" s="110"/>
      <c r="B34" s="110"/>
      <c r="C34" s="111"/>
      <c r="D34" s="112"/>
      <c r="E34" s="112"/>
      <c r="F34" s="112"/>
      <c r="G34" s="113"/>
    </row>
    <row r="35" spans="1:7" x14ac:dyDescent="0.2">
      <c r="A35" s="110"/>
      <c r="B35" s="110"/>
      <c r="C35" s="111"/>
      <c r="D35" s="112"/>
      <c r="E35" s="112"/>
      <c r="F35" s="112"/>
      <c r="G35" s="113"/>
    </row>
    <row r="36" spans="1:7" x14ac:dyDescent="0.2">
      <c r="A36" s="110"/>
      <c r="B36" s="110"/>
      <c r="C36" s="111"/>
      <c r="D36" s="112"/>
      <c r="E36" s="112"/>
      <c r="F36" s="112"/>
      <c r="G36" s="113"/>
    </row>
    <row r="37" spans="1:7" x14ac:dyDescent="0.2">
      <c r="A37" s="114"/>
      <c r="B37" s="115"/>
      <c r="C37" s="115"/>
      <c r="D37" s="115"/>
      <c r="E37" s="115"/>
      <c r="F37" s="115"/>
      <c r="G37" s="115"/>
    </row>
    <row r="38" spans="1:7" x14ac:dyDescent="0.2">
      <c r="A38" s="110" t="s">
        <v>340</v>
      </c>
      <c r="B38" s="186"/>
      <c r="C38" s="186"/>
      <c r="D38" s="186"/>
      <c r="E38" s="186"/>
      <c r="F38" s="116"/>
      <c r="G38" s="116"/>
    </row>
    <row r="39" spans="1:7" ht="33" customHeight="1" x14ac:dyDescent="0.2">
      <c r="A39" s="176">
        <f>Renseignements!B12</f>
        <v>0</v>
      </c>
      <c r="B39" s="176"/>
      <c r="C39" s="176"/>
      <c r="D39" s="176"/>
      <c r="E39" s="176"/>
      <c r="F39" s="176"/>
      <c r="G39" s="176"/>
    </row>
    <row r="40" spans="1:7" ht="20.25" customHeight="1" x14ac:dyDescent="0.2">
      <c r="A40" s="59"/>
    </row>
    <row r="41" spans="1:7" ht="20.25" customHeight="1" x14ac:dyDescent="0.2">
      <c r="A41" s="59"/>
    </row>
    <row r="42" spans="1:7" ht="24" customHeight="1" x14ac:dyDescent="0.2">
      <c r="A42" s="176" t="str">
        <f>Renseignements!B13</f>
        <v/>
      </c>
      <c r="B42" s="176"/>
      <c r="C42" s="176"/>
      <c r="D42" s="176"/>
      <c r="E42" s="176"/>
      <c r="F42" s="176"/>
      <c r="G42" s="176"/>
    </row>
  </sheetData>
  <sheetProtection sheet="1" objects="1" scenarios="1" formatRows="0" selectLockedCells="1"/>
  <mergeCells count="15">
    <mergeCell ref="B38:E38"/>
    <mergeCell ref="A39:G39"/>
    <mergeCell ref="A42:G42"/>
    <mergeCell ref="C6:F6"/>
    <mergeCell ref="C7:F7"/>
    <mergeCell ref="A1:G1"/>
    <mergeCell ref="B2:G2"/>
    <mergeCell ref="B3:G3"/>
    <mergeCell ref="D4:G4"/>
    <mergeCell ref="A5:B11"/>
    <mergeCell ref="C5:F5"/>
    <mergeCell ref="C8:F8"/>
    <mergeCell ref="C9:F9"/>
    <mergeCell ref="C10:F10"/>
    <mergeCell ref="C11:F11"/>
  </mergeCells>
  <pageMargins left="0.61" right="0.62" top="0.984251969" bottom="1.29" header="0.4921259845" footer="0.4921259845"/>
  <pageSetup paperSize="9" orientation="portrait" r:id="rId1"/>
  <headerFooter alignWithMargins="0">
    <oddFooter>&amp;R&amp;8Page &amp;P sur &amp;N</oddFooter>
  </headerFooter>
  <drawing r:id="rId2"/>
  <legacyDrawing r:id="rId3"/>
  <oleObjects>
    <mc:AlternateContent xmlns:mc="http://schemas.openxmlformats.org/markup-compatibility/2006">
      <mc:Choice Requires="x14">
        <oleObject progId="Word.Document.12" shapeId="4097" r:id="rId4">
          <objectPr locked="0" defaultSize="0" r:id="rId5">
            <anchor moveWithCells="1" sizeWithCells="1">
              <from>
                <xdr:col>0</xdr:col>
                <xdr:colOff>209550</xdr:colOff>
                <xdr:row>14</xdr:row>
                <xdr:rowOff>47625</xdr:rowOff>
              </from>
              <to>
                <xdr:col>6</xdr:col>
                <xdr:colOff>590550</xdr:colOff>
                <xdr:row>35</xdr:row>
                <xdr:rowOff>47625</xdr:rowOff>
              </to>
            </anchor>
          </objectPr>
        </oleObject>
      </mc:Choice>
      <mc:Fallback>
        <oleObject progId="Word.Document.12" shapeId="4097"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FF"/>
    <pageSetUpPr fitToPage="1"/>
  </sheetPr>
  <dimension ref="A1:M70"/>
  <sheetViews>
    <sheetView view="pageBreakPreview" zoomScaleNormal="75" zoomScaleSheetLayoutView="100" workbookViewId="0">
      <selection activeCell="A14" sqref="A14:G14"/>
    </sheetView>
  </sheetViews>
  <sheetFormatPr baseColWidth="10" defaultRowHeight="12.75" x14ac:dyDescent="0.2"/>
  <cols>
    <col min="1" max="1" width="11.42578125" style="60"/>
    <col min="2" max="2" width="7.7109375" style="74" customWidth="1"/>
    <col min="3" max="3" width="14.5703125" style="74" customWidth="1"/>
    <col min="4" max="4" width="73.140625" style="53" customWidth="1"/>
    <col min="5" max="5" width="42.42578125" style="53" customWidth="1"/>
    <col min="6" max="6" width="13.140625" style="61" customWidth="1"/>
    <col min="7" max="7" width="6.140625" style="61" hidden="1" customWidth="1"/>
    <col min="8" max="13" width="11.42578125" style="62" hidden="1" customWidth="1"/>
    <col min="14" max="16384" width="11.42578125" style="62"/>
  </cols>
  <sheetData>
    <row r="1" spans="1:13" ht="24" customHeight="1" x14ac:dyDescent="0.2">
      <c r="B1" s="189" t="s">
        <v>329</v>
      </c>
      <c r="C1" s="139"/>
      <c r="D1" s="149" t="str">
        <f>Renseignements!B18&amp;" - "&amp;Renseignements!B21</f>
        <v xml:space="preserve"> - </v>
      </c>
      <c r="E1" s="148"/>
      <c r="G1" s="61" t="s">
        <v>345</v>
      </c>
    </row>
    <row r="2" spans="1:13" ht="39" customHeight="1" x14ac:dyDescent="0.2">
      <c r="B2" s="149" t="s">
        <v>346</v>
      </c>
      <c r="C2" s="148"/>
      <c r="D2" s="120"/>
      <c r="E2" s="52"/>
      <c r="G2" s="61" t="s">
        <v>345</v>
      </c>
    </row>
    <row r="3" spans="1:13" s="68" customFormat="1" ht="72.75" customHeight="1" x14ac:dyDescent="0.2">
      <c r="A3" s="63"/>
      <c r="B3" s="64" t="s">
        <v>1</v>
      </c>
      <c r="C3" s="65" t="s">
        <v>347</v>
      </c>
      <c r="D3" s="66" t="s">
        <v>348</v>
      </c>
      <c r="E3" s="66" t="s">
        <v>349</v>
      </c>
      <c r="F3" s="67" t="s">
        <v>350</v>
      </c>
      <c r="G3" s="67" t="s">
        <v>345</v>
      </c>
      <c r="H3" s="61" t="s">
        <v>18</v>
      </c>
      <c r="I3" s="61" t="s">
        <v>85</v>
      </c>
      <c r="J3" s="61" t="s">
        <v>94</v>
      </c>
      <c r="K3" s="61" t="s">
        <v>95</v>
      </c>
      <c r="L3" s="61" t="s">
        <v>96</v>
      </c>
      <c r="M3" s="61" t="s">
        <v>93</v>
      </c>
    </row>
    <row r="4" spans="1:13" ht="20.25" customHeight="1" x14ac:dyDescent="0.2">
      <c r="A4" s="69"/>
      <c r="B4" s="70" t="str">
        <f>Sous_traitance!I3</f>
        <v>A11</v>
      </c>
      <c r="C4" s="1">
        <f>Sous_traitance!G3</f>
        <v>0</v>
      </c>
      <c r="D4" s="117"/>
      <c r="E4" s="117"/>
      <c r="F4" s="1"/>
      <c r="G4" s="61" t="s">
        <v>351</v>
      </c>
      <c r="H4" s="71" t="s">
        <v>352</v>
      </c>
    </row>
    <row r="5" spans="1:13" ht="20.25" customHeight="1" x14ac:dyDescent="0.2">
      <c r="A5" s="69"/>
      <c r="B5" s="70" t="str">
        <f>Sous_traitance!I4</f>
        <v>A12</v>
      </c>
      <c r="C5" s="1">
        <f>Sous_traitance!G4</f>
        <v>0</v>
      </c>
      <c r="D5" s="117"/>
      <c r="E5" s="117"/>
      <c r="F5" s="1"/>
      <c r="G5" s="61" t="s">
        <v>351</v>
      </c>
      <c r="H5" s="71" t="s">
        <v>353</v>
      </c>
    </row>
    <row r="6" spans="1:13" ht="20.25" customHeight="1" x14ac:dyDescent="0.2">
      <c r="A6" s="69"/>
      <c r="B6" s="70" t="str">
        <f>Sous_traitance!I5</f>
        <v>A13</v>
      </c>
      <c r="C6" s="1">
        <f>Sous_traitance!G5</f>
        <v>0</v>
      </c>
      <c r="D6" s="117"/>
      <c r="E6" s="117"/>
      <c r="F6" s="1"/>
      <c r="G6" s="61" t="s">
        <v>351</v>
      </c>
      <c r="H6" s="71" t="s">
        <v>354</v>
      </c>
    </row>
    <row r="7" spans="1:13" ht="20.25" customHeight="1" x14ac:dyDescent="0.2">
      <c r="A7" s="69"/>
      <c r="B7" s="70" t="str">
        <f>Sous_traitance!I6</f>
        <v>A14</v>
      </c>
      <c r="C7" s="1">
        <f>Sous_traitance!G6</f>
        <v>0</v>
      </c>
      <c r="D7" s="117"/>
      <c r="E7" s="117"/>
      <c r="F7" s="1"/>
      <c r="G7" s="61" t="s">
        <v>351</v>
      </c>
      <c r="H7" s="71" t="s">
        <v>355</v>
      </c>
    </row>
    <row r="8" spans="1:13" ht="20.25" customHeight="1" x14ac:dyDescent="0.2">
      <c r="A8" s="69"/>
      <c r="B8" s="70" t="str">
        <f>Sous_traitance!I8</f>
        <v>B11</v>
      </c>
      <c r="C8" s="1">
        <f>Sous_traitance!G8</f>
        <v>0</v>
      </c>
      <c r="D8" s="117"/>
      <c r="E8" s="117"/>
      <c r="F8" s="1"/>
      <c r="G8" s="61" t="s">
        <v>351</v>
      </c>
    </row>
    <row r="9" spans="1:13" ht="20.25" customHeight="1" x14ac:dyDescent="0.2">
      <c r="A9" s="69"/>
      <c r="B9" s="70" t="str">
        <f>Sous_traitance!I9</f>
        <v>B12</v>
      </c>
      <c r="C9" s="1">
        <f>Sous_traitance!G9</f>
        <v>0</v>
      </c>
      <c r="D9" s="117"/>
      <c r="E9" s="117"/>
      <c r="F9" s="1"/>
      <c r="G9" s="61" t="s">
        <v>351</v>
      </c>
    </row>
    <row r="10" spans="1:13" ht="20.25" customHeight="1" x14ac:dyDescent="0.2">
      <c r="A10" s="69"/>
      <c r="B10" s="70" t="str">
        <f>Sous_traitance!I10</f>
        <v>B13</v>
      </c>
      <c r="C10" s="1">
        <f>Sous_traitance!G10</f>
        <v>0</v>
      </c>
      <c r="D10" s="117"/>
      <c r="E10" s="117"/>
      <c r="F10" s="1"/>
      <c r="G10" s="61" t="s">
        <v>351</v>
      </c>
    </row>
    <row r="11" spans="1:13" ht="20.25" customHeight="1" x14ac:dyDescent="0.2">
      <c r="A11" s="69"/>
      <c r="B11" s="70" t="str">
        <f>Sous_traitance!I11</f>
        <v>B14</v>
      </c>
      <c r="C11" s="1">
        <f>Sous_traitance!G11</f>
        <v>0</v>
      </c>
      <c r="D11" s="117"/>
      <c r="E11" s="117"/>
      <c r="F11" s="1"/>
      <c r="G11" s="61" t="s">
        <v>351</v>
      </c>
    </row>
    <row r="12" spans="1:13" ht="20.25" customHeight="1" x14ac:dyDescent="0.2">
      <c r="A12" s="69"/>
      <c r="B12" s="70" t="str">
        <f>Sous_traitance!I12</f>
        <v>B15</v>
      </c>
      <c r="C12" s="1">
        <f>Sous_traitance!G12</f>
        <v>0</v>
      </c>
      <c r="D12" s="117"/>
      <c r="E12" s="117"/>
      <c r="F12" s="1"/>
      <c r="G12" s="61" t="s">
        <v>351</v>
      </c>
    </row>
    <row r="13" spans="1:13" ht="20.25" customHeight="1" x14ac:dyDescent="0.2">
      <c r="A13" s="69"/>
      <c r="B13" s="70" t="str">
        <f>Sous_traitance!I13</f>
        <v>B16</v>
      </c>
      <c r="C13" s="1">
        <f>Sous_traitance!G13</f>
        <v>0</v>
      </c>
      <c r="D13" s="117"/>
      <c r="E13" s="117"/>
      <c r="F13" s="1"/>
      <c r="G13" s="61" t="s">
        <v>351</v>
      </c>
    </row>
    <row r="14" spans="1:13" ht="20.25" customHeight="1" x14ac:dyDescent="0.2">
      <c r="A14" s="69"/>
      <c r="B14" s="70" t="str">
        <f>Sous_traitance!I15</f>
        <v>C11</v>
      </c>
      <c r="C14" s="1">
        <f>Sous_traitance!G15</f>
        <v>0</v>
      </c>
      <c r="D14" s="117"/>
      <c r="E14" s="117"/>
      <c r="F14" s="1"/>
      <c r="G14" s="61" t="s">
        <v>351</v>
      </c>
    </row>
    <row r="15" spans="1:13" ht="20.25" customHeight="1" x14ac:dyDescent="0.2">
      <c r="A15" s="69"/>
      <c r="B15" s="70" t="str">
        <f>Sous_traitance!I16</f>
        <v>C12</v>
      </c>
      <c r="C15" s="1">
        <f>Sous_traitance!G16</f>
        <v>0</v>
      </c>
      <c r="D15" s="117"/>
      <c r="E15" s="117"/>
      <c r="F15" s="1"/>
      <c r="G15" s="61" t="s">
        <v>351</v>
      </c>
    </row>
    <row r="16" spans="1:13" ht="20.25" customHeight="1" x14ac:dyDescent="0.2">
      <c r="A16" s="69"/>
      <c r="B16" s="70" t="str">
        <f>Sous_traitance!I17</f>
        <v>C13</v>
      </c>
      <c r="C16" s="1">
        <f>Sous_traitance!G17</f>
        <v>0</v>
      </c>
      <c r="D16" s="117"/>
      <c r="E16" s="117"/>
      <c r="F16" s="1"/>
      <c r="G16" s="61" t="s">
        <v>351</v>
      </c>
    </row>
    <row r="17" spans="1:7" ht="20.25" customHeight="1" x14ac:dyDescent="0.2">
      <c r="A17" s="69"/>
      <c r="B17" s="70" t="str">
        <f>Sous_traitance!I18</f>
        <v>C14</v>
      </c>
      <c r="C17" s="1">
        <f>Sous_traitance!G18</f>
        <v>0</v>
      </c>
      <c r="D17" s="117"/>
      <c r="E17" s="117"/>
      <c r="F17" s="1"/>
      <c r="G17" s="61" t="s">
        <v>351</v>
      </c>
    </row>
    <row r="18" spans="1:7" ht="20.25" customHeight="1" x14ac:dyDescent="0.2">
      <c r="A18" s="69"/>
      <c r="B18" s="70" t="str">
        <f>Sous_traitance!I19</f>
        <v>C15</v>
      </c>
      <c r="C18" s="1">
        <f>Sous_traitance!G19</f>
        <v>0</v>
      </c>
      <c r="D18" s="117"/>
      <c r="E18" s="117"/>
      <c r="F18" s="1"/>
      <c r="G18" s="61" t="s">
        <v>351</v>
      </c>
    </row>
    <row r="19" spans="1:7" ht="20.25" customHeight="1" x14ac:dyDescent="0.2">
      <c r="A19" s="69"/>
      <c r="B19" s="70" t="str">
        <f>Sous_traitance!I20</f>
        <v>C16</v>
      </c>
      <c r="C19" s="1">
        <f>Sous_traitance!G20</f>
        <v>0</v>
      </c>
      <c r="D19" s="117"/>
      <c r="E19" s="117"/>
      <c r="F19" s="1"/>
      <c r="G19" s="61" t="s">
        <v>351</v>
      </c>
    </row>
    <row r="20" spans="1:7" ht="20.25" customHeight="1" x14ac:dyDescent="0.2">
      <c r="A20" s="69"/>
      <c r="B20" s="70" t="str">
        <f>Sous_traitance!I22</f>
        <v>D11</v>
      </c>
      <c r="C20" s="1">
        <f>Sous_traitance!G22</f>
        <v>0</v>
      </c>
      <c r="D20" s="117"/>
      <c r="E20" s="117"/>
      <c r="F20" s="1"/>
      <c r="G20" s="61" t="s">
        <v>351</v>
      </c>
    </row>
    <row r="21" spans="1:7" ht="20.25" customHeight="1" x14ac:dyDescent="0.2">
      <c r="A21" s="69"/>
      <c r="B21" s="70" t="str">
        <f>Sous_traitance!I23</f>
        <v>D12</v>
      </c>
      <c r="C21" s="1">
        <f>Sous_traitance!G23</f>
        <v>0</v>
      </c>
      <c r="D21" s="117"/>
      <c r="E21" s="117"/>
      <c r="F21" s="1"/>
    </row>
    <row r="22" spans="1:7" ht="20.25" customHeight="1" x14ac:dyDescent="0.2">
      <c r="A22" s="69"/>
      <c r="B22" s="70" t="str">
        <f>Sous_traitance!I24</f>
        <v>D13</v>
      </c>
      <c r="C22" s="1">
        <f>Sous_traitance!G24</f>
        <v>0</v>
      </c>
      <c r="D22" s="117"/>
      <c r="E22" s="117"/>
      <c r="F22" s="1"/>
      <c r="G22" s="61" t="s">
        <v>351</v>
      </c>
    </row>
    <row r="23" spans="1:7" ht="20.25" customHeight="1" x14ac:dyDescent="0.2">
      <c r="A23" s="69"/>
      <c r="B23" s="70" t="str">
        <f>Sous_traitance!I27</f>
        <v>E11</v>
      </c>
      <c r="C23" s="1">
        <f>Sous_traitance!G27</f>
        <v>0</v>
      </c>
      <c r="D23" s="117"/>
      <c r="E23" s="117"/>
      <c r="F23" s="1"/>
      <c r="G23" s="61" t="s">
        <v>351</v>
      </c>
    </row>
    <row r="24" spans="1:7" ht="20.25" customHeight="1" x14ac:dyDescent="0.2">
      <c r="A24" s="69"/>
      <c r="B24" s="70" t="str">
        <f>Sous_traitance!I28</f>
        <v>E12</v>
      </c>
      <c r="C24" s="1">
        <f>Sous_traitance!G28</f>
        <v>0</v>
      </c>
      <c r="D24" s="117"/>
      <c r="E24" s="117"/>
      <c r="F24" s="1"/>
      <c r="G24" s="61" t="s">
        <v>351</v>
      </c>
    </row>
    <row r="25" spans="1:7" ht="20.25" customHeight="1" x14ac:dyDescent="0.2">
      <c r="A25" s="69"/>
      <c r="B25" s="70" t="str">
        <f>Sous_traitance!I29</f>
        <v>E13</v>
      </c>
      <c r="C25" s="1">
        <f>Sous_traitance!G29</f>
        <v>0</v>
      </c>
      <c r="D25" s="117"/>
      <c r="E25" s="117"/>
      <c r="F25" s="1"/>
      <c r="G25" s="61" t="s">
        <v>351</v>
      </c>
    </row>
    <row r="26" spans="1:7" ht="20.25" customHeight="1" x14ac:dyDescent="0.2">
      <c r="A26" s="69"/>
      <c r="B26" s="70" t="str">
        <f>Sous_traitance!I30</f>
        <v>E14</v>
      </c>
      <c r="C26" s="1">
        <f>Sous_traitance!G30</f>
        <v>0</v>
      </c>
      <c r="D26" s="117"/>
      <c r="E26" s="117"/>
      <c r="F26" s="1"/>
      <c r="G26" s="61" t="s">
        <v>351</v>
      </c>
    </row>
    <row r="27" spans="1:7" ht="20.25" customHeight="1" x14ac:dyDescent="0.2">
      <c r="A27" s="69"/>
      <c r="B27" s="70" t="str">
        <f>Sous_traitance!I31</f>
        <v>E15</v>
      </c>
      <c r="C27" s="1">
        <f>Sous_traitance!G31</f>
        <v>0</v>
      </c>
      <c r="D27" s="117"/>
      <c r="E27" s="117"/>
      <c r="F27" s="1"/>
      <c r="G27" s="61" t="s">
        <v>351</v>
      </c>
    </row>
    <row r="28" spans="1:7" ht="20.25" customHeight="1" x14ac:dyDescent="0.2">
      <c r="A28" s="69"/>
      <c r="B28" s="70" t="str">
        <f>Sous_traitance!I32</f>
        <v>E16</v>
      </c>
      <c r="C28" s="1">
        <f>Sous_traitance!G32</f>
        <v>0</v>
      </c>
      <c r="D28" s="117"/>
      <c r="E28" s="117"/>
      <c r="F28" s="1"/>
      <c r="G28" s="61" t="s">
        <v>351</v>
      </c>
    </row>
    <row r="29" spans="1:7" ht="20.25" customHeight="1" x14ac:dyDescent="0.2">
      <c r="A29" s="69"/>
      <c r="B29" s="70" t="str">
        <f>Sous_traitance!I33</f>
        <v>E17</v>
      </c>
      <c r="C29" s="1">
        <f>Sous_traitance!G33</f>
        <v>0</v>
      </c>
      <c r="D29" s="117"/>
      <c r="E29" s="117"/>
      <c r="F29" s="1"/>
      <c r="G29" s="61" t="s">
        <v>351</v>
      </c>
    </row>
    <row r="30" spans="1:7" ht="20.25" customHeight="1" x14ac:dyDescent="0.2">
      <c r="A30" s="69"/>
      <c r="B30" s="70" t="str">
        <f>Sous_traitance!I34</f>
        <v>E18</v>
      </c>
      <c r="C30" s="1">
        <f>Sous_traitance!G34</f>
        <v>0</v>
      </c>
      <c r="D30" s="117"/>
      <c r="E30" s="117"/>
      <c r="F30" s="1"/>
      <c r="G30" s="61" t="s">
        <v>351</v>
      </c>
    </row>
    <row r="31" spans="1:7" ht="20.25" customHeight="1" x14ac:dyDescent="0.2">
      <c r="A31" s="69"/>
      <c r="B31" s="70" t="str">
        <f>Sous_traitance!I35</f>
        <v>E19</v>
      </c>
      <c r="C31" s="1">
        <f>Sous_traitance!G35</f>
        <v>0</v>
      </c>
      <c r="D31" s="117"/>
      <c r="E31" s="117"/>
      <c r="F31" s="1"/>
      <c r="G31" s="61" t="s">
        <v>351</v>
      </c>
    </row>
    <row r="32" spans="1:7" ht="20.25" customHeight="1" x14ac:dyDescent="0.2">
      <c r="A32" s="69"/>
      <c r="B32" s="70" t="str">
        <f>Sous_traitance!I36</f>
        <v>E21</v>
      </c>
      <c r="C32" s="1">
        <f>Sous_traitance!G36</f>
        <v>0</v>
      </c>
      <c r="D32" s="117"/>
      <c r="E32" s="117"/>
      <c r="F32" s="1"/>
      <c r="G32" s="61" t="s">
        <v>351</v>
      </c>
    </row>
    <row r="33" spans="1:7" ht="20.25" customHeight="1" x14ac:dyDescent="0.2">
      <c r="A33" s="69"/>
      <c r="B33" s="70" t="str">
        <f>Sous_traitance!I37</f>
        <v>E22</v>
      </c>
      <c r="C33" s="1">
        <f>Sous_traitance!G37</f>
        <v>0</v>
      </c>
      <c r="D33" s="117"/>
      <c r="E33" s="117"/>
      <c r="F33" s="1"/>
      <c r="G33" s="61" t="s">
        <v>351</v>
      </c>
    </row>
    <row r="34" spans="1:7" ht="20.25" customHeight="1" x14ac:dyDescent="0.2">
      <c r="A34" s="69"/>
      <c r="B34" s="70" t="str">
        <f>Sous_traitance!I38</f>
        <v>E23</v>
      </c>
      <c r="C34" s="1">
        <f>Sous_traitance!G38</f>
        <v>0</v>
      </c>
      <c r="D34" s="117"/>
      <c r="E34" s="117"/>
      <c r="F34" s="1"/>
      <c r="G34" s="61" t="s">
        <v>351</v>
      </c>
    </row>
    <row r="35" spans="1:7" ht="20.25" customHeight="1" x14ac:dyDescent="0.2">
      <c r="A35" s="69"/>
      <c r="B35" s="70" t="str">
        <f>Sous_traitance!I39</f>
        <v>E24</v>
      </c>
      <c r="C35" s="1">
        <f>Sous_traitance!G39</f>
        <v>0</v>
      </c>
      <c r="D35" s="117"/>
      <c r="E35" s="117"/>
      <c r="F35" s="1"/>
      <c r="G35" s="61" t="s">
        <v>351</v>
      </c>
    </row>
    <row r="36" spans="1:7" ht="20.25" customHeight="1" x14ac:dyDescent="0.2">
      <c r="A36" s="69"/>
      <c r="B36" s="70" t="str">
        <f>Sous_traitance!I40</f>
        <v>E25</v>
      </c>
      <c r="C36" s="1">
        <f>Sous_traitance!G40</f>
        <v>0</v>
      </c>
      <c r="D36" s="117"/>
      <c r="E36" s="117"/>
      <c r="F36" s="1"/>
      <c r="G36" s="61" t="s">
        <v>351</v>
      </c>
    </row>
    <row r="37" spans="1:7" ht="20.25" customHeight="1" x14ac:dyDescent="0.2">
      <c r="A37" s="69"/>
      <c r="B37" s="70" t="str">
        <f>Sous_traitance!I43</f>
        <v>F11</v>
      </c>
      <c r="C37" s="1">
        <f>Sous_traitance!G43</f>
        <v>0</v>
      </c>
      <c r="D37" s="117"/>
      <c r="E37" s="117"/>
      <c r="F37" s="1"/>
      <c r="G37" s="61" t="s">
        <v>351</v>
      </c>
    </row>
    <row r="38" spans="1:7" ht="20.25" customHeight="1" x14ac:dyDescent="0.2">
      <c r="A38" s="69"/>
      <c r="B38" s="70" t="str">
        <f>Sous_traitance!I44</f>
        <v>F12</v>
      </c>
      <c r="C38" s="1">
        <f>Sous_traitance!G44</f>
        <v>0</v>
      </c>
      <c r="D38" s="117"/>
      <c r="E38" s="117"/>
      <c r="F38" s="1"/>
      <c r="G38" s="61" t="s">
        <v>351</v>
      </c>
    </row>
    <row r="39" spans="1:7" ht="20.25" customHeight="1" x14ac:dyDescent="0.2">
      <c r="A39" s="69"/>
      <c r="B39" s="70" t="str">
        <f>Sous_traitance!I46</f>
        <v>F13</v>
      </c>
      <c r="C39" s="1">
        <f>Sous_traitance!G46</f>
        <v>0</v>
      </c>
      <c r="D39" s="117"/>
      <c r="E39" s="117"/>
      <c r="F39" s="1"/>
      <c r="G39" s="61" t="s">
        <v>351</v>
      </c>
    </row>
    <row r="40" spans="1:7" ht="20.25" customHeight="1" x14ac:dyDescent="0.2">
      <c r="A40" s="69"/>
      <c r="B40" s="70" t="str">
        <f>Sous_traitance!I47</f>
        <v>F14</v>
      </c>
      <c r="C40" s="1">
        <f>Sous_traitance!G47</f>
        <v>0</v>
      </c>
      <c r="D40" s="117"/>
      <c r="E40" s="117"/>
      <c r="F40" s="1"/>
      <c r="G40" s="61" t="s">
        <v>351</v>
      </c>
    </row>
    <row r="41" spans="1:7" ht="20.25" customHeight="1" x14ac:dyDescent="0.2">
      <c r="A41" s="69"/>
      <c r="B41" s="70" t="str">
        <f>Sous_traitance!I48</f>
        <v>F15</v>
      </c>
      <c r="C41" s="1">
        <f>Sous_traitance!G48</f>
        <v>0</v>
      </c>
      <c r="D41" s="117"/>
      <c r="E41" s="117"/>
      <c r="F41" s="1"/>
      <c r="G41" s="61" t="s">
        <v>351</v>
      </c>
    </row>
    <row r="42" spans="1:7" ht="20.25" customHeight="1" x14ac:dyDescent="0.2">
      <c r="A42" s="69"/>
      <c r="B42" s="70" t="str">
        <f>Sous_traitance!I49</f>
        <v>F16</v>
      </c>
      <c r="C42" s="1">
        <f>Sous_traitance!G49</f>
        <v>0</v>
      </c>
      <c r="D42" s="117"/>
      <c r="E42" s="117"/>
      <c r="F42" s="1"/>
      <c r="G42" s="61" t="s">
        <v>351</v>
      </c>
    </row>
    <row r="43" spans="1:7" ht="20.25" customHeight="1" x14ac:dyDescent="0.2">
      <c r="A43" s="69"/>
      <c r="B43" s="70" t="str">
        <f>Sous_traitance!I50</f>
        <v>F17</v>
      </c>
      <c r="C43" s="1">
        <f>Sous_traitance!G50</f>
        <v>0</v>
      </c>
      <c r="D43" s="117"/>
      <c r="E43" s="117"/>
      <c r="F43" s="1"/>
      <c r="G43" s="61" t="s">
        <v>351</v>
      </c>
    </row>
    <row r="44" spans="1:7" ht="20.25" customHeight="1" x14ac:dyDescent="0.2">
      <c r="A44" s="69"/>
      <c r="B44" s="70" t="str">
        <f>Sous_traitance!I51</f>
        <v>F18</v>
      </c>
      <c r="C44" s="1">
        <f>Sous_traitance!G51</f>
        <v>0</v>
      </c>
      <c r="D44" s="117"/>
      <c r="E44" s="117"/>
      <c r="F44" s="1"/>
      <c r="G44" s="61" t="s">
        <v>351</v>
      </c>
    </row>
    <row r="45" spans="1:7" ht="20.25" customHeight="1" x14ac:dyDescent="0.2">
      <c r="A45" s="69"/>
      <c r="B45" s="70" t="str">
        <f>Sous_traitance!I52</f>
        <v>F19</v>
      </c>
      <c r="C45" s="1">
        <f>Sous_traitance!G52</f>
        <v>0</v>
      </c>
      <c r="D45" s="117"/>
      <c r="E45" s="117"/>
      <c r="F45" s="1"/>
      <c r="G45" s="61" t="s">
        <v>351</v>
      </c>
    </row>
    <row r="46" spans="1:7" ht="20.25" customHeight="1" x14ac:dyDescent="0.2">
      <c r="A46" s="69"/>
      <c r="B46" s="70" t="str">
        <f>Sous_traitance!I54</f>
        <v>F21</v>
      </c>
      <c r="C46" s="1">
        <f>Sous_traitance!G54</f>
        <v>0</v>
      </c>
      <c r="D46" s="117"/>
      <c r="E46" s="117"/>
      <c r="F46" s="1"/>
      <c r="G46" s="61" t="s">
        <v>351</v>
      </c>
    </row>
    <row r="47" spans="1:7" ht="20.25" customHeight="1" x14ac:dyDescent="0.2">
      <c r="A47" s="69"/>
      <c r="B47" s="70" t="str">
        <f>Sous_traitance!I55</f>
        <v>F22</v>
      </c>
      <c r="C47" s="1">
        <f>Sous_traitance!G55</f>
        <v>0</v>
      </c>
      <c r="D47" s="117"/>
      <c r="E47" s="117"/>
      <c r="F47" s="1"/>
      <c r="G47" s="61" t="s">
        <v>351</v>
      </c>
    </row>
    <row r="48" spans="1:7" ht="20.25" customHeight="1" x14ac:dyDescent="0.2">
      <c r="A48" s="69"/>
      <c r="B48" s="70" t="str">
        <f>Sous_traitance!I56</f>
        <v>F23</v>
      </c>
      <c r="C48" s="1">
        <f>Sous_traitance!G56</f>
        <v>0</v>
      </c>
      <c r="D48" s="117"/>
      <c r="E48" s="117"/>
      <c r="F48" s="1"/>
      <c r="G48" s="61" t="s">
        <v>351</v>
      </c>
    </row>
    <row r="49" spans="1:7" ht="20.25" customHeight="1" x14ac:dyDescent="0.2">
      <c r="A49" s="69"/>
      <c r="B49" s="70" t="str">
        <f>Sous_traitance!I57</f>
        <v>F24</v>
      </c>
      <c r="C49" s="1">
        <f>Sous_traitance!G57</f>
        <v>0</v>
      </c>
      <c r="D49" s="117"/>
      <c r="E49" s="117"/>
      <c r="F49" s="1"/>
      <c r="G49" s="61" t="s">
        <v>351</v>
      </c>
    </row>
    <row r="50" spans="1:7" ht="20.25" customHeight="1" x14ac:dyDescent="0.2">
      <c r="A50" s="69"/>
      <c r="B50" s="70" t="str">
        <f>Sous_traitance!I58</f>
        <v>F25</v>
      </c>
      <c r="C50" s="1">
        <f>Sous_traitance!G58</f>
        <v>0</v>
      </c>
      <c r="D50" s="117"/>
      <c r="E50" s="117"/>
      <c r="F50" s="1"/>
      <c r="G50" s="61" t="s">
        <v>351</v>
      </c>
    </row>
    <row r="51" spans="1:7" ht="20.25" customHeight="1" x14ac:dyDescent="0.2">
      <c r="A51" s="69"/>
      <c r="B51" s="70" t="str">
        <f>Sous_traitance!I59</f>
        <v>F26</v>
      </c>
      <c r="C51" s="1">
        <f>Sous_traitance!G59</f>
        <v>0</v>
      </c>
      <c r="D51" s="117"/>
      <c r="E51" s="117"/>
      <c r="F51" s="1"/>
      <c r="G51" s="61" t="s">
        <v>351</v>
      </c>
    </row>
    <row r="52" spans="1:7" ht="20.25" customHeight="1" x14ac:dyDescent="0.2">
      <c r="A52" s="69"/>
      <c r="B52" s="70" t="str">
        <f>Sous_traitance!I60</f>
        <v>F27</v>
      </c>
      <c r="C52" s="1">
        <f>Sous_traitance!G60</f>
        <v>0</v>
      </c>
      <c r="D52" s="117"/>
      <c r="E52" s="117"/>
      <c r="F52" s="1"/>
      <c r="G52" s="61" t="s">
        <v>351</v>
      </c>
    </row>
    <row r="53" spans="1:7" ht="20.25" customHeight="1" x14ac:dyDescent="0.2">
      <c r="A53" s="69"/>
      <c r="B53" s="70" t="str">
        <f>Sous_traitance!I61</f>
        <v>F28</v>
      </c>
      <c r="C53" s="1">
        <f>Sous_traitance!G61</f>
        <v>0</v>
      </c>
      <c r="D53" s="117"/>
      <c r="E53" s="117"/>
      <c r="F53" s="1"/>
      <c r="G53" s="61" t="s">
        <v>351</v>
      </c>
    </row>
    <row r="54" spans="1:7" ht="20.25" customHeight="1" x14ac:dyDescent="0.2">
      <c r="A54" s="69"/>
      <c r="B54" s="70" t="str">
        <f>Sous_traitance!I62</f>
        <v>F29</v>
      </c>
      <c r="C54" s="1">
        <f>Sous_traitance!G62</f>
        <v>0</v>
      </c>
      <c r="D54" s="117"/>
      <c r="E54" s="117"/>
      <c r="F54" s="1"/>
      <c r="G54" s="61" t="s">
        <v>351</v>
      </c>
    </row>
    <row r="55" spans="1:7" ht="20.25" customHeight="1" x14ac:dyDescent="0.2">
      <c r="A55" s="69"/>
      <c r="B55" s="70" t="str">
        <f>Sous_traitance!I64</f>
        <v>F31</v>
      </c>
      <c r="C55" s="1">
        <f>Sous_traitance!G64</f>
        <v>0</v>
      </c>
      <c r="D55" s="117"/>
      <c r="E55" s="117"/>
      <c r="F55" s="1"/>
      <c r="G55" s="61" t="s">
        <v>351</v>
      </c>
    </row>
    <row r="56" spans="1:7" ht="20.25" customHeight="1" x14ac:dyDescent="0.2">
      <c r="A56" s="69"/>
      <c r="B56" s="70" t="str">
        <f>Sous_traitance!I65</f>
        <v>F32</v>
      </c>
      <c r="C56" s="1">
        <f>Sous_traitance!G65</f>
        <v>0</v>
      </c>
      <c r="D56" s="117"/>
      <c r="E56" s="117"/>
      <c r="F56" s="1"/>
      <c r="G56" s="61" t="s">
        <v>351</v>
      </c>
    </row>
    <row r="57" spans="1:7" ht="20.25" customHeight="1" x14ac:dyDescent="0.2">
      <c r="A57" s="69"/>
      <c r="B57" s="70" t="str">
        <f>Sous_traitance!I66</f>
        <v>F33</v>
      </c>
      <c r="C57" s="1">
        <f>Sous_traitance!G66</f>
        <v>0</v>
      </c>
      <c r="D57" s="117"/>
      <c r="E57" s="117"/>
      <c r="F57" s="1"/>
      <c r="G57" s="61" t="s">
        <v>351</v>
      </c>
    </row>
    <row r="58" spans="1:7" ht="20.25" customHeight="1" x14ac:dyDescent="0.2">
      <c r="A58" s="69"/>
      <c r="B58" s="70" t="str">
        <f>Sous_traitance!I67</f>
        <v>F34</v>
      </c>
      <c r="C58" s="1">
        <f>Sous_traitance!G67</f>
        <v>0</v>
      </c>
      <c r="D58" s="117"/>
      <c r="E58" s="117"/>
      <c r="F58" s="1"/>
      <c r="G58" s="61" t="s">
        <v>351</v>
      </c>
    </row>
    <row r="59" spans="1:7" ht="20.25" customHeight="1" x14ac:dyDescent="0.2">
      <c r="A59" s="69"/>
      <c r="B59" s="70" t="str">
        <f>Sous_traitance!I68</f>
        <v>F35</v>
      </c>
      <c r="C59" s="1">
        <f>Sous_traitance!G68</f>
        <v>0</v>
      </c>
      <c r="D59" s="117"/>
      <c r="E59" s="117"/>
      <c r="F59" s="1"/>
      <c r="G59" s="61" t="s">
        <v>351</v>
      </c>
    </row>
    <row r="60" spans="1:7" ht="20.25" customHeight="1" x14ac:dyDescent="0.2">
      <c r="A60" s="69"/>
      <c r="B60" s="70" t="str">
        <f>Sous_traitance!I70</f>
        <v>G11</v>
      </c>
      <c r="C60" s="1">
        <f>Sous_traitance!G70</f>
        <v>0</v>
      </c>
      <c r="D60" s="117"/>
      <c r="E60" s="117"/>
      <c r="F60" s="1"/>
      <c r="G60" s="61" t="s">
        <v>351</v>
      </c>
    </row>
    <row r="61" spans="1:7" ht="20.25" customHeight="1" x14ac:dyDescent="0.2">
      <c r="A61" s="69"/>
      <c r="B61" s="70" t="str">
        <f>Sous_traitance!I71</f>
        <v>G12</v>
      </c>
      <c r="C61" s="1">
        <f>Sous_traitance!G71</f>
        <v>0</v>
      </c>
      <c r="D61" s="117"/>
      <c r="E61" s="117"/>
      <c r="F61" s="1"/>
      <c r="G61" s="61" t="s">
        <v>351</v>
      </c>
    </row>
    <row r="62" spans="1:7" ht="20.25" customHeight="1" x14ac:dyDescent="0.2">
      <c r="A62" s="69"/>
      <c r="B62" s="70" t="str">
        <f>Sous_traitance!I72</f>
        <v>G13</v>
      </c>
      <c r="C62" s="1">
        <f>Sous_traitance!G72</f>
        <v>0</v>
      </c>
      <c r="D62" s="117"/>
      <c r="E62" s="117"/>
      <c r="F62" s="1"/>
      <c r="G62" s="61" t="s">
        <v>351</v>
      </c>
    </row>
    <row r="63" spans="1:7" ht="20.25" customHeight="1" x14ac:dyDescent="0.2">
      <c r="A63" s="69"/>
      <c r="B63" s="70" t="str">
        <f>Sous_traitance!I74</f>
        <v>G14</v>
      </c>
      <c r="C63" s="1">
        <f>Sous_traitance!G74</f>
        <v>0</v>
      </c>
      <c r="D63" s="117"/>
      <c r="E63" s="117"/>
      <c r="F63" s="1"/>
      <c r="G63" s="61" t="s">
        <v>351</v>
      </c>
    </row>
    <row r="64" spans="1:7" ht="20.25" customHeight="1" x14ac:dyDescent="0.2">
      <c r="A64" s="69"/>
      <c r="B64" s="70" t="str">
        <f>Sous_traitance!I75</f>
        <v>G15</v>
      </c>
      <c r="C64" s="1">
        <f>Sous_traitance!G75</f>
        <v>0</v>
      </c>
      <c r="D64" s="117"/>
      <c r="E64" s="117"/>
      <c r="F64" s="1"/>
      <c r="G64" s="61" t="s">
        <v>351</v>
      </c>
    </row>
    <row r="65" spans="1:8" ht="20.25" customHeight="1" x14ac:dyDescent="0.2">
      <c r="A65" s="69"/>
      <c r="B65" s="70" t="str">
        <f>Sous_traitance!I76</f>
        <v>G16</v>
      </c>
      <c r="C65" s="1">
        <f>Sous_traitance!G76</f>
        <v>0</v>
      </c>
      <c r="D65" s="117"/>
      <c r="E65" s="117"/>
      <c r="F65" s="1"/>
      <c r="G65" s="61" t="s">
        <v>351</v>
      </c>
    </row>
    <row r="66" spans="1:8" ht="20.25" customHeight="1" x14ac:dyDescent="0.2">
      <c r="A66" s="69"/>
      <c r="B66" s="70" t="str">
        <f>Sous_traitance!I77</f>
        <v>G17</v>
      </c>
      <c r="C66" s="1">
        <f>Sous_traitance!G77</f>
        <v>0</v>
      </c>
      <c r="D66" s="117"/>
      <c r="E66" s="117"/>
      <c r="F66" s="1"/>
      <c r="G66" s="61" t="s">
        <v>351</v>
      </c>
    </row>
    <row r="67" spans="1:8" ht="20.25" customHeight="1" x14ac:dyDescent="0.2">
      <c r="A67" s="69"/>
      <c r="B67" s="70" t="str">
        <f>Sous_traitance!I78</f>
        <v>G18</v>
      </c>
      <c r="C67" s="1">
        <f>Sous_traitance!G78</f>
        <v>0</v>
      </c>
      <c r="D67" s="117"/>
      <c r="E67" s="117"/>
      <c r="F67" s="1"/>
      <c r="G67" s="61" t="s">
        <v>351</v>
      </c>
    </row>
    <row r="68" spans="1:8" ht="20.25" customHeight="1" x14ac:dyDescent="0.2">
      <c r="A68" s="69"/>
      <c r="B68" s="70" t="str">
        <f>Sous_traitance!I79</f>
        <v>G21</v>
      </c>
      <c r="C68" s="1">
        <f>Sous_traitance!G79</f>
        <v>0</v>
      </c>
      <c r="D68" s="117"/>
      <c r="E68" s="117"/>
      <c r="F68" s="1"/>
      <c r="G68" s="61" t="s">
        <v>351</v>
      </c>
    </row>
    <row r="69" spans="1:8" ht="20.25" customHeight="1" x14ac:dyDescent="0.2">
      <c r="B69" s="72"/>
      <c r="C69" s="76" t="s">
        <v>358</v>
      </c>
      <c r="D69" s="73" t="s">
        <v>356</v>
      </c>
      <c r="E69" s="73" t="s">
        <v>357</v>
      </c>
      <c r="F69" s="20"/>
      <c r="G69" s="61" t="s">
        <v>345</v>
      </c>
    </row>
    <row r="70" spans="1:8" ht="27" customHeight="1" x14ac:dyDescent="0.2">
      <c r="B70" s="75"/>
      <c r="C70" s="77" t="s">
        <v>358</v>
      </c>
      <c r="D70" s="118"/>
      <c r="E70" s="119"/>
      <c r="F70" s="20"/>
      <c r="G70" s="61" t="s">
        <v>345</v>
      </c>
      <c r="H70" s="68" t="str">
        <f>IF($D$70=H4,"F",IF($D$70=H5,"FR",IF($D$70=H6,"D",IF($D$70=H7,"DI",""))))</f>
        <v/>
      </c>
    </row>
  </sheetData>
  <sheetProtection sheet="1" objects="1" scenarios="1" formatRows="0" selectLockedCells="1"/>
  <autoFilter ref="B3:F70"/>
  <mergeCells count="3">
    <mergeCell ref="B1:C1"/>
    <mergeCell ref="D1:E1"/>
    <mergeCell ref="B2:C2"/>
  </mergeCells>
  <conditionalFormatting sqref="F3:G3 F71:G1048576 G4:G70">
    <cfRule type="cellIs" dxfId="29" priority="28" stopIfTrue="1" operator="equal">
      <formula>"A"</formula>
    </cfRule>
    <cfRule type="cellIs" dxfId="28" priority="29" stopIfTrue="1" operator="equal">
      <formula>"NC"</formula>
    </cfRule>
    <cfRule type="cellIs" dxfId="27" priority="30" stopIfTrue="1" operator="equal">
      <formula>"NR"</formula>
    </cfRule>
  </conditionalFormatting>
  <conditionalFormatting sqref="C69">
    <cfRule type="cellIs" dxfId="26" priority="25" stopIfTrue="1" operator="equal">
      <formula>"A"</formula>
    </cfRule>
    <cfRule type="cellIs" dxfId="25" priority="26" stopIfTrue="1" operator="equal">
      <formula>"NC"</formula>
    </cfRule>
    <cfRule type="cellIs" dxfId="24" priority="27" stopIfTrue="1" operator="equal">
      <formula>"NR"</formula>
    </cfRule>
  </conditionalFormatting>
  <conditionalFormatting sqref="C4">
    <cfRule type="expression" dxfId="23" priority="19">
      <formula>C4="E Critique"</formula>
    </cfRule>
    <cfRule type="expression" dxfId="22" priority="20">
      <formula>C4="E Majeur"</formula>
    </cfRule>
    <cfRule type="expression" dxfId="21" priority="21">
      <formula>C4="Ecart"</formula>
    </cfRule>
    <cfRule type="expression" dxfId="20" priority="22">
      <formula>C4="Non renseigné"</formula>
    </cfRule>
    <cfRule type="expression" dxfId="19" priority="23">
      <formula>C4="Rem."</formula>
    </cfRule>
    <cfRule type="expression" dxfId="18" priority="24">
      <formula>C4="Satisfaisant"</formula>
    </cfRule>
  </conditionalFormatting>
  <conditionalFormatting sqref="C5:C68">
    <cfRule type="expression" dxfId="17" priority="13">
      <formula>C5="E Critique"</formula>
    </cfRule>
    <cfRule type="expression" dxfId="16" priority="14">
      <formula>C5="E Majeur"</formula>
    </cfRule>
    <cfRule type="expression" dxfId="15" priority="15">
      <formula>C5="Ecart"</formula>
    </cfRule>
    <cfRule type="expression" dxfId="14" priority="16">
      <formula>C5="Non renseigné"</formula>
    </cfRule>
    <cfRule type="expression" dxfId="13" priority="17">
      <formula>C5="Rem."</formula>
    </cfRule>
    <cfRule type="expression" dxfId="12" priority="18">
      <formula>C5="Satisfaisant"</formula>
    </cfRule>
  </conditionalFormatting>
  <conditionalFormatting sqref="F4">
    <cfRule type="expression" dxfId="11" priority="7">
      <formula>F4="E Critique"</formula>
    </cfRule>
    <cfRule type="expression" dxfId="10" priority="8">
      <formula>F4="E Majeur"</formula>
    </cfRule>
    <cfRule type="expression" dxfId="9" priority="9">
      <formula>F4="Ecart"</formula>
    </cfRule>
    <cfRule type="expression" dxfId="8" priority="10">
      <formula>F4="Non renseigné"</formula>
    </cfRule>
    <cfRule type="expression" dxfId="7" priority="11">
      <formula>F4="Rem."</formula>
    </cfRule>
    <cfRule type="expression" dxfId="6" priority="12">
      <formula>F4="Satisfaisant"</formula>
    </cfRule>
  </conditionalFormatting>
  <conditionalFormatting sqref="F5:F68">
    <cfRule type="expression" dxfId="5" priority="1">
      <formula>F5="E Critique"</formula>
    </cfRule>
    <cfRule type="expression" dxfId="4" priority="2">
      <formula>F5="E Majeur"</formula>
    </cfRule>
    <cfRule type="expression" dxfId="3" priority="3">
      <formula>F5="Ecart"</formula>
    </cfRule>
    <cfRule type="expression" dxfId="2" priority="4">
      <formula>F5="Non renseigné"</formula>
    </cfRule>
    <cfRule type="expression" dxfId="1" priority="5">
      <formula>F5="Rem."</formula>
    </cfRule>
    <cfRule type="expression" dxfId="0" priority="6">
      <formula>F5="Satisfaisant"</formula>
    </cfRule>
  </conditionalFormatting>
  <dataValidations count="1">
    <dataValidation type="list" allowBlank="1" showInputMessage="1" showErrorMessage="1" sqref="D70">
      <formula1>$H$4:$H$7</formula1>
    </dataValidation>
  </dataValidations>
  <pageMargins left="0.17" right="0.16" top="0.56999999999999995" bottom="0.62" header="0.41" footer="0.16"/>
  <pageSetup paperSize="9" scale="97" fitToHeight="0" orientation="landscape" r:id="rId1"/>
  <headerFooter alignWithMargins="0">
    <oddFooter>&amp;R&amp;8page &amp;P sur &amp;N</oddFooter>
  </headerFooter>
  <rowBreaks count="1" manualBreakCount="1">
    <brk id="68" min="1" max="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Liste!$A$1:$A$7</xm:f>
          </x14:formula1>
          <xm:sqref>F4:F69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FF"/>
  </sheetPr>
  <dimension ref="A1:G60"/>
  <sheetViews>
    <sheetView topLeftCell="A52" zoomScaleNormal="100" zoomScaleSheetLayoutView="100" workbookViewId="0">
      <selection activeCell="A14" sqref="A14:G14"/>
    </sheetView>
  </sheetViews>
  <sheetFormatPr baseColWidth="10" defaultRowHeight="14.25" x14ac:dyDescent="0.2"/>
  <cols>
    <col min="1" max="1" width="15.28515625" style="91" customWidth="1"/>
    <col min="2" max="2" width="13.5703125" style="80" customWidth="1"/>
    <col min="3" max="3" width="13" style="80" customWidth="1"/>
    <col min="4" max="6" width="11.42578125" style="80"/>
    <col min="7" max="7" width="12.5703125" style="80" customWidth="1"/>
    <col min="8" max="16384" width="11.42578125" style="80"/>
  </cols>
  <sheetData>
    <row r="1" spans="1:7" s="78" customFormat="1" x14ac:dyDescent="0.2">
      <c r="A1" s="190" t="str">
        <f>"CONCLUSIONS FINALES - N° de mission : "&amp;Renseignements!B9</f>
        <v>CONCLUSIONS FINALES - N° de mission : M</v>
      </c>
      <c r="B1" s="191"/>
      <c r="C1" s="191"/>
      <c r="D1" s="191"/>
      <c r="E1" s="191"/>
      <c r="F1" s="191"/>
      <c r="G1" s="191"/>
    </row>
    <row r="2" spans="1:7" x14ac:dyDescent="0.2">
      <c r="A2" s="79" t="s">
        <v>329</v>
      </c>
      <c r="B2" s="192">
        <f>Renseignements!B18</f>
        <v>0</v>
      </c>
      <c r="C2" s="192"/>
      <c r="D2" s="192"/>
      <c r="E2" s="192"/>
      <c r="F2" s="192"/>
      <c r="G2" s="192"/>
    </row>
    <row r="3" spans="1:7" x14ac:dyDescent="0.2">
      <c r="A3" s="193" t="s">
        <v>330</v>
      </c>
      <c r="B3" s="195" t="str">
        <f>Renseignements!B19&amp;" - "&amp;Renseignements!B20&amp;" - "&amp;Renseignements!B21</f>
        <v xml:space="preserve"> -  - </v>
      </c>
      <c r="C3" s="196"/>
      <c r="D3" s="196"/>
      <c r="E3" s="196"/>
      <c r="F3" s="196"/>
      <c r="G3" s="197"/>
    </row>
    <row r="4" spans="1:7" x14ac:dyDescent="0.2">
      <c r="A4" s="194"/>
      <c r="B4" s="198"/>
      <c r="C4" s="194"/>
      <c r="D4" s="194"/>
      <c r="E4" s="194"/>
      <c r="F4" s="194"/>
      <c r="G4" s="199"/>
    </row>
    <row r="5" spans="1:7" x14ac:dyDescent="0.2">
      <c r="A5" s="200" t="s">
        <v>359</v>
      </c>
      <c r="B5" s="202" t="str">
        <f>Renseignements!B35&amp;" "&amp;Renseignements!B36</f>
        <v xml:space="preserve">Demande de renouvellement d'autorisation concernant la réalisation pour le compte d'une autre pharmacie à usage intérieur de l'activité de réalisation de préparations magistrales stériles (R5126-9-I-2°) </v>
      </c>
      <c r="C5" s="202"/>
      <c r="D5" s="202"/>
      <c r="E5" s="202"/>
      <c r="F5" s="202"/>
      <c r="G5" s="202"/>
    </row>
    <row r="6" spans="1:7" ht="72" customHeight="1" x14ac:dyDescent="0.2">
      <c r="A6" s="201"/>
      <c r="B6" s="202"/>
      <c r="C6" s="202"/>
      <c r="D6" s="202"/>
      <c r="E6" s="202"/>
      <c r="F6" s="202"/>
      <c r="G6" s="202"/>
    </row>
    <row r="7" spans="1:7" x14ac:dyDescent="0.2">
      <c r="A7" s="81"/>
      <c r="B7" s="82"/>
      <c r="C7" s="82"/>
      <c r="D7" s="82"/>
      <c r="E7" s="82"/>
      <c r="F7" s="82"/>
      <c r="G7" s="82"/>
    </row>
    <row r="8" spans="1:7" x14ac:dyDescent="0.2">
      <c r="A8" s="200" t="s">
        <v>360</v>
      </c>
      <c r="B8" s="201"/>
      <c r="C8" s="203">
        <f>Renseignements!B34</f>
        <v>0</v>
      </c>
      <c r="D8" s="203"/>
      <c r="E8" s="203"/>
      <c r="F8" s="203"/>
      <c r="G8" s="203"/>
    </row>
    <row r="9" spans="1:7" x14ac:dyDescent="0.2">
      <c r="A9" s="204" t="s">
        <v>361</v>
      </c>
      <c r="B9" s="205"/>
      <c r="C9" s="206">
        <f>Renseignements!B11</f>
        <v>0</v>
      </c>
      <c r="D9" s="206"/>
      <c r="E9" s="206"/>
      <c r="F9" s="206"/>
      <c r="G9" s="206"/>
    </row>
    <row r="10" spans="1:7" ht="24.75" customHeight="1" x14ac:dyDescent="0.2">
      <c r="A10" s="200" t="s">
        <v>346</v>
      </c>
      <c r="B10" s="201"/>
      <c r="C10" s="203">
        <f>Réponses!D2</f>
        <v>0</v>
      </c>
      <c r="D10" s="203"/>
      <c r="E10" s="203"/>
      <c r="F10" s="203"/>
      <c r="G10" s="203"/>
    </row>
    <row r="11" spans="1:7" x14ac:dyDescent="0.2">
      <c r="A11" s="200" t="s">
        <v>357</v>
      </c>
      <c r="B11" s="201"/>
      <c r="C11" s="203">
        <f>Réponses!E70</f>
        <v>0</v>
      </c>
      <c r="D11" s="203"/>
      <c r="E11" s="203"/>
      <c r="F11" s="203"/>
      <c r="G11" s="203"/>
    </row>
    <row r="12" spans="1:7" x14ac:dyDescent="0.2">
      <c r="A12" s="83"/>
      <c r="B12" s="81"/>
      <c r="C12" s="84"/>
      <c r="D12" s="85"/>
      <c r="E12" s="85"/>
      <c r="F12" s="85"/>
      <c r="G12" s="85"/>
    </row>
    <row r="13" spans="1:7" ht="50.25" customHeight="1" x14ac:dyDescent="0.2">
      <c r="A13" s="207"/>
      <c r="B13" s="207"/>
      <c r="C13" s="207"/>
      <c r="D13" s="207"/>
      <c r="E13" s="207"/>
      <c r="F13" s="207"/>
      <c r="G13" s="207"/>
    </row>
    <row r="14" spans="1:7" ht="60.75" customHeight="1" x14ac:dyDescent="0.2">
      <c r="A14" s="207" t="s">
        <v>362</v>
      </c>
      <c r="B14" s="191"/>
      <c r="C14" s="191"/>
      <c r="D14" s="191"/>
      <c r="E14" s="191"/>
      <c r="F14" s="191"/>
      <c r="G14" s="191"/>
    </row>
    <row r="15" spans="1:7" ht="14.25" customHeight="1" x14ac:dyDescent="0.2">
      <c r="A15" s="207" t="s">
        <v>363</v>
      </c>
      <c r="B15" s="191"/>
      <c r="C15" s="191"/>
      <c r="D15" s="191"/>
      <c r="E15" s="191"/>
      <c r="F15" s="191"/>
      <c r="G15" s="191"/>
    </row>
    <row r="16" spans="1:7" ht="20.25" customHeight="1" x14ac:dyDescent="0.2">
      <c r="A16" s="208" t="s">
        <v>351</v>
      </c>
      <c r="B16" s="191"/>
      <c r="C16" s="191"/>
      <c r="D16" s="191"/>
      <c r="E16" s="191"/>
      <c r="F16" s="191"/>
      <c r="G16" s="191"/>
    </row>
    <row r="17" spans="1:7" ht="20.25" customHeight="1" x14ac:dyDescent="0.2">
      <c r="A17" s="82"/>
      <c r="B17" s="86"/>
      <c r="C17" s="86"/>
      <c r="D17" s="86"/>
      <c r="E17" s="86"/>
      <c r="F17" s="86"/>
      <c r="G17" s="86"/>
    </row>
    <row r="18" spans="1:7" ht="26.25" customHeight="1" x14ac:dyDescent="0.2">
      <c r="A18" s="87" t="s">
        <v>340</v>
      </c>
      <c r="B18" s="209"/>
      <c r="C18" s="209"/>
      <c r="D18" s="209"/>
      <c r="E18" s="209"/>
      <c r="F18" s="86"/>
      <c r="G18" s="86"/>
    </row>
    <row r="19" spans="1:7" ht="21.75" customHeight="1" x14ac:dyDescent="0.2">
      <c r="A19" s="210" t="s">
        <v>364</v>
      </c>
      <c r="B19" s="211"/>
      <c r="C19" s="211"/>
      <c r="D19" s="211"/>
      <c r="E19" s="211"/>
      <c r="F19" s="211"/>
      <c r="G19" s="211"/>
    </row>
    <row r="20" spans="1:7" ht="21.75" customHeight="1" x14ac:dyDescent="0.2">
      <c r="A20" s="210">
        <f>Renseignements!B12</f>
        <v>0</v>
      </c>
      <c r="B20" s="211"/>
      <c r="C20" s="211"/>
      <c r="D20" s="211"/>
      <c r="E20" s="211"/>
      <c r="F20" s="211"/>
      <c r="G20" s="211"/>
    </row>
    <row r="21" spans="1:7" ht="21.75" customHeight="1" x14ac:dyDescent="0.2">
      <c r="A21" s="207"/>
      <c r="B21" s="191"/>
      <c r="C21" s="191"/>
      <c r="D21" s="191"/>
      <c r="E21" s="191"/>
      <c r="F21" s="191"/>
      <c r="G21" s="191"/>
    </row>
    <row r="22" spans="1:7" x14ac:dyDescent="0.2">
      <c r="A22" s="207"/>
      <c r="B22" s="191"/>
      <c r="C22" s="191"/>
      <c r="D22" s="191"/>
      <c r="E22" s="191"/>
      <c r="F22" s="191"/>
      <c r="G22" s="191"/>
    </row>
    <row r="23" spans="1:7" x14ac:dyDescent="0.2">
      <c r="A23" s="207"/>
      <c r="B23" s="191"/>
      <c r="C23" s="191"/>
      <c r="D23" s="191"/>
      <c r="E23" s="191"/>
      <c r="F23" s="191"/>
      <c r="G23" s="191"/>
    </row>
    <row r="24" spans="1:7" x14ac:dyDescent="0.2">
      <c r="A24" s="210" t="str">
        <f>Renseignements!B13</f>
        <v/>
      </c>
      <c r="B24" s="211"/>
      <c r="C24" s="211"/>
      <c r="D24" s="211"/>
      <c r="E24" s="211"/>
      <c r="F24" s="211"/>
      <c r="G24" s="211"/>
    </row>
    <row r="25" spans="1:7" ht="11.25" customHeight="1" x14ac:dyDescent="0.2">
      <c r="A25" s="208"/>
      <c r="B25" s="216"/>
      <c r="C25" s="216"/>
      <c r="D25" s="216"/>
      <c r="E25" s="216"/>
      <c r="F25" s="216"/>
      <c r="G25" s="216"/>
    </row>
    <row r="26" spans="1:7" ht="20.25" customHeight="1" x14ac:dyDescent="0.2">
      <c r="A26" s="217" t="s">
        <v>365</v>
      </c>
      <c r="B26" s="217"/>
      <c r="C26" s="217"/>
      <c r="D26" s="217"/>
      <c r="E26" s="217"/>
      <c r="F26" s="217"/>
      <c r="G26" s="217"/>
    </row>
    <row r="27" spans="1:7" ht="26.25" customHeight="1" x14ac:dyDescent="0.2">
      <c r="A27" s="218" t="s">
        <v>366</v>
      </c>
      <c r="B27" s="216"/>
      <c r="C27" s="216"/>
      <c r="D27" s="219"/>
      <c r="E27" s="219"/>
      <c r="F27" s="219"/>
      <c r="G27" s="219"/>
    </row>
    <row r="28" spans="1:7" ht="20.25" customHeight="1" x14ac:dyDescent="0.2">
      <c r="A28" s="220">
        <f>Renseignements!B40</f>
        <v>0</v>
      </c>
      <c r="B28" s="221"/>
      <c r="C28" s="221"/>
      <c r="D28" s="221"/>
      <c r="E28" s="221"/>
      <c r="F28" s="221"/>
      <c r="G28" s="221"/>
    </row>
    <row r="29" spans="1:7" ht="26.25" customHeight="1" x14ac:dyDescent="0.2">
      <c r="A29" s="218" t="s">
        <v>367</v>
      </c>
      <c r="B29" s="222"/>
      <c r="C29" s="222"/>
      <c r="D29" s="222"/>
      <c r="E29" s="222"/>
      <c r="F29" s="222"/>
      <c r="G29" s="222"/>
    </row>
    <row r="30" spans="1:7" ht="20.25" customHeight="1" x14ac:dyDescent="0.2">
      <c r="A30" s="220">
        <f>Renseignements!B46</f>
        <v>0</v>
      </c>
      <c r="B30" s="220"/>
      <c r="C30" s="220"/>
      <c r="D30" s="220"/>
      <c r="E30" s="220"/>
      <c r="F30" s="220"/>
      <c r="G30" s="220"/>
    </row>
    <row r="31" spans="1:7" ht="26.25" customHeight="1" x14ac:dyDescent="0.2">
      <c r="A31" s="218" t="s">
        <v>368</v>
      </c>
      <c r="B31" s="222"/>
      <c r="C31" s="222"/>
      <c r="D31" s="222"/>
      <c r="E31" s="222"/>
      <c r="F31" s="222"/>
      <c r="G31" s="222"/>
    </row>
    <row r="32" spans="1:7" ht="37.5" customHeight="1" x14ac:dyDescent="0.2">
      <c r="A32" s="220" t="str">
        <f>Renseignements!B47&amp;" -  "&amp;Renseignements!B48</f>
        <v xml:space="preserve"> -  </v>
      </c>
      <c r="B32" s="220"/>
      <c r="C32" s="220"/>
      <c r="D32" s="220"/>
      <c r="E32" s="220"/>
      <c r="F32" s="220"/>
      <c r="G32" s="220"/>
    </row>
    <row r="33" spans="1:7" ht="20.25" customHeight="1" x14ac:dyDescent="0.2">
      <c r="A33" s="223" t="s">
        <v>369</v>
      </c>
      <c r="B33" s="224"/>
      <c r="C33" s="224"/>
      <c r="D33" s="224"/>
      <c r="E33" s="224"/>
      <c r="F33" s="224"/>
      <c r="G33" s="224"/>
    </row>
    <row r="34" spans="1:7" ht="25.5" customHeight="1" x14ac:dyDescent="0.2">
      <c r="A34" s="212" t="s">
        <v>370</v>
      </c>
      <c r="B34" s="213"/>
      <c r="C34" s="213"/>
      <c r="D34" s="88" t="s">
        <v>371</v>
      </c>
      <c r="E34" s="214" t="s">
        <v>372</v>
      </c>
      <c r="F34" s="215"/>
      <c r="G34" s="215"/>
    </row>
    <row r="35" spans="1:7" ht="25.5" customHeight="1" x14ac:dyDescent="0.2">
      <c r="A35" s="225" t="s">
        <v>373</v>
      </c>
      <c r="B35" s="226"/>
      <c r="C35" s="227"/>
      <c r="D35" s="103">
        <f>Renseignements!B61</f>
        <v>0</v>
      </c>
      <c r="E35" s="228">
        <f>Renseignements!C61</f>
        <v>0</v>
      </c>
      <c r="F35" s="229"/>
      <c r="G35" s="230"/>
    </row>
    <row r="36" spans="1:7" ht="25.5" customHeight="1" x14ac:dyDescent="0.2">
      <c r="A36" s="225" t="s">
        <v>374</v>
      </c>
      <c r="B36" s="231"/>
      <c r="C36" s="232"/>
      <c r="D36" s="103">
        <f>Renseignements!B62</f>
        <v>0</v>
      </c>
      <c r="E36" s="228">
        <f>Renseignements!C62</f>
        <v>0</v>
      </c>
      <c r="F36" s="229"/>
      <c r="G36" s="230"/>
    </row>
    <row r="37" spans="1:7" ht="25.5" customHeight="1" x14ac:dyDescent="0.2">
      <c r="A37" s="225" t="s">
        <v>375</v>
      </c>
      <c r="B37" s="231"/>
      <c r="C37" s="232"/>
      <c r="D37" s="103">
        <f>Renseignements!B63</f>
        <v>0</v>
      </c>
      <c r="E37" s="228">
        <f>Renseignements!C63</f>
        <v>0</v>
      </c>
      <c r="F37" s="229"/>
      <c r="G37" s="230"/>
    </row>
    <row r="38" spans="1:7" ht="29.25" customHeight="1" x14ac:dyDescent="0.2">
      <c r="A38" s="225" t="s">
        <v>376</v>
      </c>
      <c r="B38" s="226"/>
      <c r="C38" s="227"/>
      <c r="D38" s="103">
        <f>Renseignements!B64</f>
        <v>0</v>
      </c>
      <c r="E38" s="228">
        <f>Renseignements!C64</f>
        <v>0</v>
      </c>
      <c r="F38" s="229"/>
      <c r="G38" s="230"/>
    </row>
    <row r="39" spans="1:7" ht="28.5" customHeight="1" x14ac:dyDescent="0.2">
      <c r="A39" s="233" t="s">
        <v>377</v>
      </c>
      <c r="B39" s="234"/>
      <c r="C39" s="235"/>
      <c r="D39" s="103">
        <f>Renseignements!B66</f>
        <v>0</v>
      </c>
      <c r="E39" s="228">
        <f>Renseignements!C66</f>
        <v>0</v>
      </c>
      <c r="F39" s="229"/>
      <c r="G39" s="230"/>
    </row>
    <row r="40" spans="1:7" ht="25.5" customHeight="1" x14ac:dyDescent="0.2">
      <c r="A40" s="212" t="s">
        <v>378</v>
      </c>
      <c r="B40" s="213"/>
      <c r="C40" s="213"/>
      <c r="D40" s="88" t="s">
        <v>371</v>
      </c>
      <c r="E40" s="214" t="s">
        <v>379</v>
      </c>
      <c r="F40" s="215"/>
      <c r="G40" s="215"/>
    </row>
    <row r="41" spans="1:7" ht="27" customHeight="1" x14ac:dyDescent="0.2">
      <c r="A41" s="236" t="s">
        <v>380</v>
      </c>
      <c r="B41" s="201"/>
      <c r="C41" s="201"/>
      <c r="D41" s="89">
        <f>Renseignements!B68</f>
        <v>0</v>
      </c>
      <c r="E41" s="237">
        <f>Renseignements!C68</f>
        <v>0</v>
      </c>
      <c r="F41" s="229" t="s">
        <v>351</v>
      </c>
      <c r="G41" s="230" t="s">
        <v>351</v>
      </c>
    </row>
    <row r="42" spans="1:7" ht="23.25" customHeight="1" x14ac:dyDescent="0.2">
      <c r="A42" s="236" t="s">
        <v>381</v>
      </c>
      <c r="B42" s="238"/>
      <c r="C42" s="238"/>
      <c r="D42" s="89">
        <f>Renseignements!B69</f>
        <v>0</v>
      </c>
      <c r="E42" s="237">
        <f>Renseignements!C69</f>
        <v>0</v>
      </c>
      <c r="F42" s="229" t="s">
        <v>351</v>
      </c>
      <c r="G42" s="230" t="s">
        <v>351</v>
      </c>
    </row>
    <row r="43" spans="1:7" ht="23.25" customHeight="1" x14ac:dyDescent="0.2">
      <c r="A43" s="149" t="s">
        <v>324</v>
      </c>
      <c r="B43" s="153"/>
      <c r="C43" s="148"/>
      <c r="D43" s="89">
        <f>Renseignements!B70</f>
        <v>0</v>
      </c>
      <c r="E43" s="237">
        <f>Renseignements!C70</f>
        <v>0</v>
      </c>
      <c r="F43" s="229" t="s">
        <v>351</v>
      </c>
      <c r="G43" s="230" t="s">
        <v>351</v>
      </c>
    </row>
    <row r="44" spans="1:7" ht="54" customHeight="1" x14ac:dyDescent="0.2">
      <c r="A44" s="149" t="s">
        <v>325</v>
      </c>
      <c r="B44" s="153"/>
      <c r="C44" s="148"/>
      <c r="D44" s="89">
        <f>Renseignements!B71</f>
        <v>0</v>
      </c>
      <c r="E44" s="237">
        <f>Renseignements!C71</f>
        <v>0</v>
      </c>
      <c r="F44" s="229" t="s">
        <v>351</v>
      </c>
      <c r="G44" s="230" t="s">
        <v>351</v>
      </c>
    </row>
    <row r="45" spans="1:7" ht="20.25" customHeight="1" x14ac:dyDescent="0.2">
      <c r="A45" s="239" t="s">
        <v>382</v>
      </c>
      <c r="B45" s="215"/>
      <c r="C45" s="215"/>
      <c r="D45" s="89">
        <f>Renseignements!B72</f>
        <v>0</v>
      </c>
      <c r="E45" s="237">
        <f>Renseignements!C72</f>
        <v>0</v>
      </c>
      <c r="F45" s="229" t="s">
        <v>351</v>
      </c>
      <c r="G45" s="230" t="s">
        <v>351</v>
      </c>
    </row>
    <row r="46" spans="1:7" ht="27.75" customHeight="1" x14ac:dyDescent="0.2">
      <c r="A46" s="239" t="s">
        <v>383</v>
      </c>
      <c r="B46" s="215"/>
      <c r="C46" s="215"/>
      <c r="D46" s="89">
        <f>Renseignements!B73</f>
        <v>0</v>
      </c>
      <c r="E46" s="237">
        <f>Renseignements!C73</f>
        <v>0</v>
      </c>
      <c r="F46" s="229" t="s">
        <v>351</v>
      </c>
      <c r="G46" s="230" t="s">
        <v>351</v>
      </c>
    </row>
    <row r="47" spans="1:7" ht="37.5" customHeight="1" x14ac:dyDescent="0.2">
      <c r="A47" s="239" t="s">
        <v>384</v>
      </c>
      <c r="B47" s="215"/>
      <c r="C47" s="215"/>
      <c r="D47" s="89">
        <f>Renseignements!B74</f>
        <v>0</v>
      </c>
      <c r="E47" s="237">
        <f>Renseignements!C74</f>
        <v>0</v>
      </c>
      <c r="F47" s="229" t="s">
        <v>351</v>
      </c>
      <c r="G47" s="230" t="s">
        <v>351</v>
      </c>
    </row>
    <row r="48" spans="1:7" ht="27" customHeight="1" x14ac:dyDescent="0.2">
      <c r="A48" s="239" t="s">
        <v>385</v>
      </c>
      <c r="B48" s="215"/>
      <c r="C48" s="215"/>
      <c r="D48" s="89">
        <f>Renseignements!B75</f>
        <v>0</v>
      </c>
      <c r="E48" s="237">
        <f>Renseignements!C75</f>
        <v>0</v>
      </c>
      <c r="F48" s="229" t="s">
        <v>351</v>
      </c>
      <c r="G48" s="230" t="s">
        <v>351</v>
      </c>
    </row>
    <row r="49" spans="1:7" ht="26.25" customHeight="1" x14ac:dyDescent="0.2">
      <c r="A49" s="239" t="s">
        <v>386</v>
      </c>
      <c r="B49" s="215"/>
      <c r="C49" s="215"/>
      <c r="D49" s="89">
        <f>Renseignements!B76</f>
        <v>0</v>
      </c>
      <c r="E49" s="237">
        <f>Renseignements!C76</f>
        <v>0</v>
      </c>
      <c r="F49" s="229" t="s">
        <v>351</v>
      </c>
      <c r="G49" s="230" t="s">
        <v>351</v>
      </c>
    </row>
    <row r="50" spans="1:7" ht="26.25" customHeight="1" x14ac:dyDescent="0.2">
      <c r="A50" s="239" t="s">
        <v>387</v>
      </c>
      <c r="B50" s="215"/>
      <c r="C50" s="215"/>
      <c r="D50" s="89">
        <f>Renseignements!B77</f>
        <v>0</v>
      </c>
      <c r="E50" s="237">
        <f>Renseignements!C77</f>
        <v>0</v>
      </c>
      <c r="F50" s="229" t="s">
        <v>351</v>
      </c>
      <c r="G50" s="230" t="s">
        <v>351</v>
      </c>
    </row>
    <row r="51" spans="1:7" ht="38.25" customHeight="1" x14ac:dyDescent="0.2">
      <c r="A51" s="239" t="s">
        <v>388</v>
      </c>
      <c r="B51" s="215"/>
      <c r="C51" s="215"/>
      <c r="D51" s="89">
        <f>Renseignements!B78</f>
        <v>0</v>
      </c>
      <c r="E51" s="237">
        <f>Renseignements!C78</f>
        <v>0</v>
      </c>
      <c r="F51" s="229" t="s">
        <v>351</v>
      </c>
      <c r="G51" s="230" t="s">
        <v>351</v>
      </c>
    </row>
    <row r="52" spans="1:7" ht="25.5" customHeight="1" x14ac:dyDescent="0.2">
      <c r="A52" s="239" t="s">
        <v>389</v>
      </c>
      <c r="B52" s="215"/>
      <c r="C52" s="215"/>
      <c r="D52" s="89">
        <f>Renseignements!B79</f>
        <v>0</v>
      </c>
      <c r="E52" s="237">
        <f>Renseignements!C79</f>
        <v>0</v>
      </c>
      <c r="F52" s="229" t="s">
        <v>351</v>
      </c>
      <c r="G52" s="230" t="s">
        <v>351</v>
      </c>
    </row>
    <row r="53" spans="1:7" ht="25.5" customHeight="1" x14ac:dyDescent="0.2">
      <c r="A53" s="244" t="s">
        <v>390</v>
      </c>
      <c r="B53" s="245"/>
      <c r="C53" s="245"/>
      <c r="D53" s="245"/>
      <c r="E53" s="240">
        <f>Renseignements!C80</f>
        <v>0</v>
      </c>
      <c r="F53" s="240"/>
      <c r="G53" s="240"/>
    </row>
    <row r="54" spans="1:7" ht="25.5" customHeight="1" x14ac:dyDescent="0.2">
      <c r="A54" s="244" t="s">
        <v>391</v>
      </c>
      <c r="B54" s="245"/>
      <c r="C54" s="245"/>
      <c r="D54" s="245"/>
      <c r="E54" s="240">
        <f>Renseignements!C81</f>
        <v>0</v>
      </c>
      <c r="F54" s="240"/>
      <c r="G54" s="240"/>
    </row>
    <row r="55" spans="1:7" ht="25.5" customHeight="1" x14ac:dyDescent="0.2">
      <c r="A55" s="243" t="s">
        <v>392</v>
      </c>
      <c r="B55" s="215"/>
      <c r="C55" s="215"/>
      <c r="D55" s="215"/>
      <c r="E55" s="240">
        <f>Renseignements!C83</f>
        <v>0</v>
      </c>
      <c r="F55" s="240"/>
      <c r="G55" s="240"/>
    </row>
    <row r="56" spans="1:7" ht="36" customHeight="1" x14ac:dyDescent="0.2">
      <c r="A56" s="243" t="s">
        <v>393</v>
      </c>
      <c r="B56" s="215"/>
      <c r="C56" s="215"/>
      <c r="D56" s="215"/>
      <c r="E56" s="240">
        <f>Renseignements!C84</f>
        <v>0</v>
      </c>
      <c r="F56" s="240"/>
      <c r="G56" s="240"/>
    </row>
    <row r="57" spans="1:7" ht="31.5" customHeight="1" x14ac:dyDescent="0.2">
      <c r="A57" s="243" t="s">
        <v>394</v>
      </c>
      <c r="B57" s="215"/>
      <c r="C57" s="215"/>
      <c r="D57" s="215"/>
      <c r="E57" s="240">
        <f>Renseignements!C85</f>
        <v>0</v>
      </c>
      <c r="F57" s="240"/>
      <c r="G57" s="240"/>
    </row>
    <row r="58" spans="1:7" x14ac:dyDescent="0.2">
      <c r="A58" s="241" t="s">
        <v>395</v>
      </c>
      <c r="B58" s="242"/>
      <c r="C58" s="242"/>
      <c r="D58" s="242"/>
      <c r="E58" s="242"/>
      <c r="F58" s="242"/>
      <c r="G58" s="90">
        <f>Renseignements!B87</f>
        <v>0</v>
      </c>
    </row>
    <row r="59" spans="1:7" x14ac:dyDescent="0.2">
      <c r="G59" s="92"/>
    </row>
    <row r="60" spans="1:7" x14ac:dyDescent="0.2">
      <c r="G60" s="93"/>
    </row>
  </sheetData>
  <sheetProtection sheet="1" objects="1" scenarios="1" formatRows="0" selectLockedCells="1"/>
  <mergeCells count="84">
    <mergeCell ref="A58:F58"/>
    <mergeCell ref="A43:C43"/>
    <mergeCell ref="E43:G43"/>
    <mergeCell ref="A44:C44"/>
    <mergeCell ref="E44:G44"/>
    <mergeCell ref="A55:D55"/>
    <mergeCell ref="E55:G55"/>
    <mergeCell ref="A56:D56"/>
    <mergeCell ref="E56:G56"/>
    <mergeCell ref="A57:D57"/>
    <mergeCell ref="E57:G57"/>
    <mergeCell ref="A52:C52"/>
    <mergeCell ref="E52:G52"/>
    <mergeCell ref="A53:D53"/>
    <mergeCell ref="E53:G53"/>
    <mergeCell ref="A54:D54"/>
    <mergeCell ref="E54:G54"/>
    <mergeCell ref="A49:C49"/>
    <mergeCell ref="E49:G49"/>
    <mergeCell ref="A50:C50"/>
    <mergeCell ref="E50:G50"/>
    <mergeCell ref="A51:C51"/>
    <mergeCell ref="E51:G51"/>
    <mergeCell ref="A46:C46"/>
    <mergeCell ref="E46:G46"/>
    <mergeCell ref="A47:C47"/>
    <mergeCell ref="E47:G47"/>
    <mergeCell ref="A48:C48"/>
    <mergeCell ref="E48:G48"/>
    <mergeCell ref="A41:C41"/>
    <mergeCell ref="E41:G41"/>
    <mergeCell ref="A42:C42"/>
    <mergeCell ref="E42:G42"/>
    <mergeCell ref="A45:C45"/>
    <mergeCell ref="E45:G45"/>
    <mergeCell ref="A38:C38"/>
    <mergeCell ref="E38:G38"/>
    <mergeCell ref="A39:C39"/>
    <mergeCell ref="E39:G39"/>
    <mergeCell ref="A40:C40"/>
    <mergeCell ref="E40:G40"/>
    <mergeCell ref="A35:C35"/>
    <mergeCell ref="E35:G35"/>
    <mergeCell ref="A36:C36"/>
    <mergeCell ref="E36:G36"/>
    <mergeCell ref="A37:C37"/>
    <mergeCell ref="E37:G37"/>
    <mergeCell ref="A34:C34"/>
    <mergeCell ref="E34:G34"/>
    <mergeCell ref="A24:G24"/>
    <mergeCell ref="A25:G25"/>
    <mergeCell ref="A26:G26"/>
    <mergeCell ref="A27:C27"/>
    <mergeCell ref="D27:G27"/>
    <mergeCell ref="A28:G28"/>
    <mergeCell ref="A29:G29"/>
    <mergeCell ref="A30:G30"/>
    <mergeCell ref="A31:G31"/>
    <mergeCell ref="A32:G32"/>
    <mergeCell ref="A33:G33"/>
    <mergeCell ref="A23:G23"/>
    <mergeCell ref="A11:B11"/>
    <mergeCell ref="C11:G11"/>
    <mergeCell ref="A13:G13"/>
    <mergeCell ref="A14:G14"/>
    <mergeCell ref="A15:G15"/>
    <mergeCell ref="A16:G16"/>
    <mergeCell ref="B18:E18"/>
    <mergeCell ref="A19:G19"/>
    <mergeCell ref="A20:G20"/>
    <mergeCell ref="A21:G21"/>
    <mergeCell ref="A22:G22"/>
    <mergeCell ref="A8:B8"/>
    <mergeCell ref="C8:G8"/>
    <mergeCell ref="A9:B9"/>
    <mergeCell ref="C9:G9"/>
    <mergeCell ref="A10:B10"/>
    <mergeCell ref="C10:G10"/>
    <mergeCell ref="A1:G1"/>
    <mergeCell ref="B2:G2"/>
    <mergeCell ref="A3:A4"/>
    <mergeCell ref="B3:G4"/>
    <mergeCell ref="A5:A6"/>
    <mergeCell ref="B5:G6"/>
  </mergeCells>
  <printOptions horizontalCentered="1"/>
  <pageMargins left="0.63" right="0.59" top="0.98425196850393704" bottom="0.98425196850393704" header="0.51181102362204722" footer="0.51181102362204722"/>
  <pageSetup paperSize="9" scale="99" orientation="portrait" horizontalDpi="1200" verticalDpi="1200" r:id="rId1"/>
  <headerFooter alignWithMargins="0">
    <oddFooter>&amp;C&amp;8FR/PUI/709 - Version 5
Applicable le : 1 juin 2010&amp;R&amp;8Page &amp;N</oddFooter>
  </headerFooter>
  <rowBreaks count="1" manualBreakCount="1">
    <brk id="25" max="6" man="1"/>
  </rowBreaks>
  <drawing r:id="rId2"/>
  <legacyDrawing r:id="rId3"/>
  <oleObjects>
    <mc:AlternateContent xmlns:mc="http://schemas.openxmlformats.org/markup-compatibility/2006">
      <mc:Choice Requires="x14">
        <oleObject progId="Word.Document.12" shapeId="9217" r:id="rId4">
          <objectPr defaultSize="0" r:id="rId5">
            <anchor moveWithCells="1">
              <from>
                <xdr:col>0</xdr:col>
                <xdr:colOff>152400</xdr:colOff>
                <xdr:row>12</xdr:row>
                <xdr:rowOff>28575</xdr:rowOff>
              </from>
              <to>
                <xdr:col>6</xdr:col>
                <xdr:colOff>657225</xdr:colOff>
                <xdr:row>12</xdr:row>
                <xdr:rowOff>495300</xdr:rowOff>
              </to>
            </anchor>
          </objectPr>
        </oleObject>
      </mc:Choice>
      <mc:Fallback>
        <oleObject progId="Word.Document.12" shapeId="9217"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17</vt:i4>
      </vt:variant>
    </vt:vector>
  </HeadingPairs>
  <TitlesOfParts>
    <vt:vector size="25" baseType="lpstr">
      <vt:lpstr>Liste</vt:lpstr>
      <vt:lpstr>Activités</vt:lpstr>
      <vt:lpstr>Activités (2)</vt:lpstr>
      <vt:lpstr>Renseignements</vt:lpstr>
      <vt:lpstr>Sous_traitance</vt:lpstr>
      <vt:lpstr>Conclusions intermédiaires</vt:lpstr>
      <vt:lpstr>Réponses</vt:lpstr>
      <vt:lpstr>Conclusions finales </vt:lpstr>
      <vt:lpstr>Réponses!Impression_des_titres</vt:lpstr>
      <vt:lpstr>Sous_traitance!Impression_des_titres</vt:lpstr>
      <vt:lpstr>Initiales</vt:lpstr>
      <vt:lpstr>Inspecteur</vt:lpstr>
      <vt:lpstr>liste3</vt:lpstr>
      <vt:lpstr>Logiciel</vt:lpstr>
      <vt:lpstr>Mail</vt:lpstr>
      <vt:lpstr>Presence</vt:lpstr>
      <vt:lpstr>Qualification</vt:lpstr>
      <vt:lpstr>Sexe</vt:lpstr>
      <vt:lpstr>sexebis</vt:lpstr>
      <vt:lpstr>telephone</vt:lpstr>
      <vt:lpstr>Téléphone</vt:lpstr>
      <vt:lpstr>'Conclusions finales '!Zone_d_impression</vt:lpstr>
      <vt:lpstr>'Conclusions intermédiaires'!Zone_d_impression</vt:lpstr>
      <vt:lpstr>Renseignements!Zone_d_impression</vt:lpstr>
      <vt:lpstr>Réponses!Zone_d_impression</vt:lpstr>
    </vt:vector>
  </TitlesOfParts>
  <Company>Ministère du travail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2019-09-30T06:58:19Z</dcterms:created>
  <dcterms:modified xsi:type="dcterms:W3CDTF">2019-12-20T09:57:09Z</dcterms:modified>
</cp:coreProperties>
</file>