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SA\PPA\THEMATIQUES\RAMA\"/>
    </mc:Choice>
  </mc:AlternateContent>
  <bookViews>
    <workbookView xWindow="0" yWindow="0" windowWidth="21600" windowHeight="9450" activeTab="2"/>
  </bookViews>
  <sheets>
    <sheet name="Guide de remplissage" sheetId="3" r:id="rId1"/>
    <sheet name="Menus déroulants" sheetId="2" state="hidden" r:id="rId2"/>
    <sheet name="RAMA" sheetId="1" r:id="rId3"/>
    <sheet name="Résultats" sheetId="4" r:id="rId4"/>
  </sheets>
  <definedNames>
    <definedName name="EtatAvancement">'Menus déroulants'!$B$2:$B$4</definedName>
    <definedName name="Formation">'Menus déroulants'!$A$2:$A$4</definedName>
    <definedName name="Logiciels">'Menus déroulants'!$C$2:$C$13</definedName>
    <definedName name="_xlnm.Print_Area" localSheetId="0">'Guide de remplissage'!$B$1:$B$45</definedName>
    <definedName name="_xlnm.Print_Area" localSheetId="3">Résultats!$B$2:$J$571</definedName>
  </definedNames>
  <calcPr calcId="162913"/>
</workbook>
</file>

<file path=xl/calcChain.xml><?xml version="1.0" encoding="utf-8"?>
<calcChain xmlns="http://schemas.openxmlformats.org/spreadsheetml/2006/main">
  <c r="I988" i="1" l="1"/>
  <c r="I985" i="1"/>
  <c r="I982" i="1"/>
  <c r="I935" i="1"/>
  <c r="I932" i="1"/>
  <c r="I886" i="1"/>
  <c r="I867" i="1"/>
  <c r="I843" i="1"/>
  <c r="I820" i="1"/>
  <c r="I817" i="1"/>
  <c r="I781" i="1"/>
  <c r="I778" i="1"/>
  <c r="I675" i="1"/>
  <c r="I672" i="1"/>
  <c r="I669" i="1"/>
  <c r="I595" i="1"/>
  <c r="I254" i="1"/>
  <c r="I251" i="1"/>
  <c r="I248" i="1"/>
  <c r="I245" i="1"/>
  <c r="I242" i="1"/>
  <c r="I227" i="1"/>
  <c r="I224" i="1"/>
  <c r="I213" i="1"/>
  <c r="I210" i="1"/>
  <c r="I283" i="1"/>
  <c r="I280" i="1"/>
  <c r="I1138" i="1" l="1"/>
  <c r="I1135" i="1"/>
  <c r="I1132" i="1"/>
  <c r="I1060" i="1"/>
  <c r="I1057" i="1"/>
  <c r="I989" i="1"/>
  <c r="I986" i="1"/>
  <c r="I983" i="1"/>
  <c r="I959" i="1"/>
  <c r="I936" i="1"/>
  <c r="I933" i="1"/>
  <c r="I913" i="1"/>
  <c r="I893" i="1"/>
  <c r="I889" i="1"/>
  <c r="I890" i="1" s="1"/>
  <c r="I887" i="1"/>
  <c r="I871" i="1"/>
  <c r="I868" i="1"/>
  <c r="I842" i="1"/>
  <c r="I844" i="1" s="1"/>
  <c r="I821" i="1"/>
  <c r="I818" i="1"/>
  <c r="I782" i="1"/>
  <c r="I779" i="1"/>
  <c r="I743" i="1"/>
  <c r="I676" i="1"/>
  <c r="I673" i="1"/>
  <c r="I670" i="1"/>
  <c r="I667" i="1"/>
  <c r="I596" i="1"/>
  <c r="I546" i="1"/>
  <c r="I543" i="1"/>
  <c r="I212" i="1"/>
  <c r="I214" i="1" s="1"/>
  <c r="I211" i="1"/>
  <c r="I208" i="1"/>
  <c r="I228" i="1"/>
  <c r="I225" i="1"/>
  <c r="I252" i="1"/>
  <c r="I249" i="1"/>
  <c r="I246" i="1"/>
  <c r="I243" i="1"/>
  <c r="I253" i="1"/>
  <c r="I255" i="1" s="1"/>
  <c r="I284" i="1"/>
  <c r="I281" i="1"/>
  <c r="B4" i="4"/>
  <c r="B6" i="4"/>
  <c r="B5" i="4"/>
  <c r="J889" i="1"/>
  <c r="J890" i="1" s="1"/>
  <c r="H889" i="1"/>
  <c r="H890" i="1" s="1"/>
  <c r="G889" i="1"/>
  <c r="G890" i="1" s="1"/>
  <c r="F889" i="1"/>
  <c r="F890" i="1" s="1"/>
  <c r="E889" i="1"/>
  <c r="E890" i="1" s="1"/>
  <c r="D889" i="1"/>
  <c r="D890" i="1" s="1"/>
  <c r="H842" i="1"/>
  <c r="G842" i="1"/>
  <c r="F842" i="1"/>
  <c r="J842" i="1"/>
  <c r="J844" i="1" s="1"/>
  <c r="E842" i="1"/>
  <c r="D842" i="1"/>
  <c r="E675" i="1"/>
  <c r="E676" i="1" s="1"/>
  <c r="D675" i="1"/>
  <c r="D676" i="1" s="1"/>
  <c r="E672" i="1"/>
  <c r="E673" i="1" s="1"/>
  <c r="D672" i="1"/>
  <c r="D673" i="1" s="1"/>
  <c r="D669" i="1"/>
  <c r="D670" i="1" s="1"/>
  <c r="E669" i="1"/>
  <c r="E670" i="1" s="1"/>
  <c r="D820" i="1"/>
  <c r="D821" i="1" s="1"/>
  <c r="J820" i="1"/>
  <c r="J821" i="1" s="1"/>
  <c r="H820" i="1"/>
  <c r="H821" i="1" s="1"/>
  <c r="G820" i="1"/>
  <c r="G821" i="1" s="1"/>
  <c r="F820" i="1"/>
  <c r="F821" i="1" s="1"/>
  <c r="E820" i="1"/>
  <c r="E821" i="1" s="1"/>
  <c r="E569" i="4"/>
  <c r="J988" i="1"/>
  <c r="J989" i="1"/>
  <c r="H988" i="1"/>
  <c r="H989" i="1"/>
  <c r="G988" i="1"/>
  <c r="G989" i="1"/>
  <c r="F988" i="1"/>
  <c r="F989" i="1"/>
  <c r="E988" i="1"/>
  <c r="E989" i="1"/>
  <c r="D988" i="1"/>
  <c r="D989" i="1"/>
  <c r="J985" i="1"/>
  <c r="J986" i="1"/>
  <c r="H985" i="1"/>
  <c r="H986" i="1"/>
  <c r="G985" i="1"/>
  <c r="G986" i="1"/>
  <c r="F985" i="1"/>
  <c r="F986" i="1"/>
  <c r="E985" i="1"/>
  <c r="E986" i="1"/>
  <c r="D985" i="1"/>
  <c r="D986" i="1"/>
  <c r="J781" i="1"/>
  <c r="J782" i="1"/>
  <c r="H781" i="1"/>
  <c r="H782" i="1"/>
  <c r="G781" i="1"/>
  <c r="G782" i="1"/>
  <c r="F781" i="1"/>
  <c r="F782" i="1"/>
  <c r="E781" i="1"/>
  <c r="E782" i="1"/>
  <c r="D781" i="1"/>
  <c r="D782" i="1"/>
  <c r="J935" i="1"/>
  <c r="J936" i="1"/>
  <c r="H935" i="1"/>
  <c r="H936" i="1"/>
  <c r="G935" i="1"/>
  <c r="G936" i="1"/>
  <c r="F935" i="1"/>
  <c r="F936" i="1"/>
  <c r="E935" i="1"/>
  <c r="D935" i="1"/>
  <c r="D936" i="1" s="1"/>
  <c r="J932" i="1"/>
  <c r="J933" i="1" s="1"/>
  <c r="H932" i="1"/>
  <c r="H933" i="1" s="1"/>
  <c r="G932" i="1"/>
  <c r="G933" i="1" s="1"/>
  <c r="F932" i="1"/>
  <c r="F933" i="1" s="1"/>
  <c r="E932" i="1"/>
  <c r="E933" i="1" s="1"/>
  <c r="D932" i="1"/>
  <c r="D933" i="1" s="1"/>
  <c r="C354" i="4" s="1"/>
  <c r="J886" i="1"/>
  <c r="J887" i="1"/>
  <c r="H886" i="1"/>
  <c r="H887" i="1"/>
  <c r="G886" i="1"/>
  <c r="G887" i="1"/>
  <c r="F886" i="1"/>
  <c r="F887" i="1"/>
  <c r="E886" i="1"/>
  <c r="E887" i="1"/>
  <c r="D886" i="1"/>
  <c r="D887" i="1"/>
  <c r="C308" i="4" s="1"/>
  <c r="J867" i="1"/>
  <c r="J868" i="1" s="1"/>
  <c r="H867" i="1"/>
  <c r="H868" i="1" s="1"/>
  <c r="G867" i="1"/>
  <c r="G868" i="1" s="1"/>
  <c r="F867" i="1"/>
  <c r="F868" i="1" s="1"/>
  <c r="E867" i="1"/>
  <c r="E868" i="1" s="1"/>
  <c r="D867" i="1"/>
  <c r="D868" i="1" s="1"/>
  <c r="C284" i="4" s="1"/>
  <c r="J843" i="1"/>
  <c r="H843" i="1"/>
  <c r="G843" i="1"/>
  <c r="G844" i="1" s="1"/>
  <c r="F843" i="1"/>
  <c r="F844" i="1" s="1"/>
  <c r="E843" i="1"/>
  <c r="D843" i="1"/>
  <c r="D844" i="1"/>
  <c r="C260" i="4" s="1"/>
  <c r="J817" i="1"/>
  <c r="J818" i="1" s="1"/>
  <c r="H817" i="1"/>
  <c r="H818" i="1" s="1"/>
  <c r="G817" i="1"/>
  <c r="G818" i="1" s="1"/>
  <c r="F817" i="1"/>
  <c r="F818" i="1" s="1"/>
  <c r="E817" i="1"/>
  <c r="E818" i="1" s="1"/>
  <c r="D817" i="1"/>
  <c r="D818" i="1" s="1"/>
  <c r="C236" i="4" s="1"/>
  <c r="J675" i="1"/>
  <c r="J676" i="1"/>
  <c r="H675" i="1"/>
  <c r="H676" i="1"/>
  <c r="G675" i="1"/>
  <c r="G676" i="1"/>
  <c r="F675" i="1"/>
  <c r="F676" i="1"/>
  <c r="J672" i="1"/>
  <c r="H672" i="1"/>
  <c r="H673" i="1" s="1"/>
  <c r="G672" i="1"/>
  <c r="G673" i="1" s="1"/>
  <c r="F672" i="1"/>
  <c r="J669" i="1"/>
  <c r="J670" i="1"/>
  <c r="H669" i="1"/>
  <c r="H670" i="1"/>
  <c r="G669" i="1"/>
  <c r="G670" i="1"/>
  <c r="F669" i="1"/>
  <c r="F670" i="1"/>
  <c r="J595" i="1"/>
  <c r="J596" i="1"/>
  <c r="H595" i="1"/>
  <c r="H596" i="1"/>
  <c r="G595" i="1"/>
  <c r="G596" i="1"/>
  <c r="F595" i="1"/>
  <c r="F596" i="1"/>
  <c r="E595" i="1"/>
  <c r="E596" i="1"/>
  <c r="D595" i="1"/>
  <c r="D596" i="1"/>
  <c r="C132" i="4" s="1"/>
  <c r="D210" i="1"/>
  <c r="D211" i="1" s="1"/>
  <c r="J213" i="1"/>
  <c r="H213" i="1"/>
  <c r="G213" i="1"/>
  <c r="F213" i="1"/>
  <c r="E213" i="1"/>
  <c r="D213" i="1"/>
  <c r="E212" i="1"/>
  <c r="E214" i="1" s="1"/>
  <c r="F212" i="1"/>
  <c r="F214" i="1" s="1"/>
  <c r="G212" i="1"/>
  <c r="G214" i="1" s="1"/>
  <c r="H212" i="1"/>
  <c r="H214" i="1" s="1"/>
  <c r="J212" i="1"/>
  <c r="J214" i="1" s="1"/>
  <c r="D212" i="1"/>
  <c r="J778" i="1"/>
  <c r="J779" i="1"/>
  <c r="H778" i="1"/>
  <c r="H779" i="1"/>
  <c r="G778" i="1"/>
  <c r="G779" i="1"/>
  <c r="F778" i="1"/>
  <c r="F779" i="1"/>
  <c r="E778" i="1"/>
  <c r="D778" i="1"/>
  <c r="D779" i="1" s="1"/>
  <c r="C207" i="4" s="1"/>
  <c r="J982" i="1"/>
  <c r="J983" i="1"/>
  <c r="H982" i="1"/>
  <c r="H983" i="1"/>
  <c r="G982" i="1"/>
  <c r="G983" i="1" s="1"/>
  <c r="F982" i="1"/>
  <c r="F983" i="1"/>
  <c r="E982" i="1"/>
  <c r="D982" i="1"/>
  <c r="D983" i="1" s="1"/>
  <c r="C405" i="4" s="1"/>
  <c r="J283" i="1"/>
  <c r="J284" i="1"/>
  <c r="H283" i="1"/>
  <c r="H284" i="1"/>
  <c r="G283" i="1"/>
  <c r="G284" i="1" s="1"/>
  <c r="F283" i="1"/>
  <c r="F284" i="1"/>
  <c r="E283" i="1"/>
  <c r="E284" i="1"/>
  <c r="D283" i="1"/>
  <c r="D284" i="1"/>
  <c r="J280" i="1"/>
  <c r="J281" i="1"/>
  <c r="H280" i="1"/>
  <c r="H281" i="1"/>
  <c r="G280" i="1"/>
  <c r="G281" i="1" s="1"/>
  <c r="F280" i="1"/>
  <c r="F281" i="1"/>
  <c r="E280" i="1"/>
  <c r="E281" i="1"/>
  <c r="D280" i="1"/>
  <c r="D281" i="1"/>
  <c r="J254" i="1"/>
  <c r="H254" i="1"/>
  <c r="G254" i="1"/>
  <c r="F254" i="1"/>
  <c r="E254" i="1"/>
  <c r="D254" i="1"/>
  <c r="J251" i="1"/>
  <c r="J252" i="1"/>
  <c r="H251" i="1"/>
  <c r="H252" i="1"/>
  <c r="G251" i="1"/>
  <c r="G252" i="1" s="1"/>
  <c r="F251" i="1"/>
  <c r="F252" i="1"/>
  <c r="E251" i="1"/>
  <c r="E252" i="1"/>
  <c r="D251" i="1"/>
  <c r="D252" i="1"/>
  <c r="J248" i="1"/>
  <c r="J249" i="1"/>
  <c r="H248" i="1"/>
  <c r="H249" i="1"/>
  <c r="G248" i="1"/>
  <c r="G249" i="1" s="1"/>
  <c r="F248" i="1"/>
  <c r="F249" i="1"/>
  <c r="E248" i="1"/>
  <c r="E249" i="1"/>
  <c r="D248" i="1"/>
  <c r="D249" i="1"/>
  <c r="J245" i="1"/>
  <c r="J246" i="1"/>
  <c r="H245" i="1"/>
  <c r="H246" i="1"/>
  <c r="G245" i="1"/>
  <c r="G246" i="1" s="1"/>
  <c r="F245" i="1"/>
  <c r="F246" i="1"/>
  <c r="E245" i="1"/>
  <c r="E246" i="1"/>
  <c r="D245" i="1"/>
  <c r="D246" i="1"/>
  <c r="J242" i="1"/>
  <c r="J243" i="1"/>
  <c r="J253" i="1"/>
  <c r="J255" i="1"/>
  <c r="H242" i="1"/>
  <c r="H253" i="1"/>
  <c r="H255" i="1" s="1"/>
  <c r="G242" i="1"/>
  <c r="G253" i="1" s="1"/>
  <c r="G243" i="1"/>
  <c r="F242" i="1"/>
  <c r="F243" i="1" s="1"/>
  <c r="F253" i="1"/>
  <c r="F255" i="1" s="1"/>
  <c r="E242" i="1"/>
  <c r="E243" i="1" s="1"/>
  <c r="D242" i="1"/>
  <c r="D243" i="1" s="1"/>
  <c r="C54" i="4" s="1"/>
  <c r="J227" i="1"/>
  <c r="J228" i="1"/>
  <c r="H227" i="1"/>
  <c r="H228" i="1"/>
  <c r="G227" i="1"/>
  <c r="G228" i="1" s="1"/>
  <c r="F227" i="1"/>
  <c r="F228" i="1"/>
  <c r="E227" i="1"/>
  <c r="E228" i="1"/>
  <c r="D227" i="1"/>
  <c r="D228" i="1"/>
  <c r="J224" i="1"/>
  <c r="J225" i="1"/>
  <c r="H224" i="1"/>
  <c r="H225" i="1"/>
  <c r="G224" i="1"/>
  <c r="G225" i="1" s="1"/>
  <c r="F224" i="1"/>
  <c r="E224" i="1"/>
  <c r="E225" i="1" s="1"/>
  <c r="D224" i="1"/>
  <c r="D225" i="1" s="1"/>
  <c r="J210" i="1"/>
  <c r="J211" i="1" s="1"/>
  <c r="H210" i="1"/>
  <c r="H211" i="1" s="1"/>
  <c r="G210" i="1"/>
  <c r="G211" i="1" s="1"/>
  <c r="F210" i="1"/>
  <c r="F211" i="1" s="1"/>
  <c r="E210" i="1"/>
  <c r="E211" i="1" s="1"/>
  <c r="G1024" i="1"/>
  <c r="C453" i="4" s="1"/>
  <c r="H1024" i="1"/>
  <c r="C521" i="4"/>
  <c r="E983" i="1"/>
  <c r="E779" i="1"/>
  <c r="J743" i="1"/>
  <c r="H743" i="1"/>
  <c r="G743" i="1"/>
  <c r="F743" i="1"/>
  <c r="E743" i="1"/>
  <c r="D743" i="1"/>
  <c r="C183" i="4"/>
  <c r="J546" i="1"/>
  <c r="H546" i="1"/>
  <c r="G546" i="1"/>
  <c r="F546" i="1"/>
  <c r="E546" i="1"/>
  <c r="D546" i="1"/>
  <c r="J543" i="1"/>
  <c r="H543" i="1"/>
  <c r="G543" i="1"/>
  <c r="F543" i="1"/>
  <c r="E543" i="1"/>
  <c r="D543" i="1"/>
  <c r="C106" i="4" s="1"/>
  <c r="F225" i="1"/>
  <c r="J208" i="1"/>
  <c r="H208" i="1"/>
  <c r="G208" i="1"/>
  <c r="F208" i="1"/>
  <c r="E208" i="1"/>
  <c r="D208" i="1"/>
  <c r="C30" i="4" s="1"/>
  <c r="C429" i="4"/>
  <c r="C477" i="4"/>
  <c r="E79" i="4"/>
  <c r="D667" i="1"/>
  <c r="C156" i="4"/>
  <c r="J1138" i="1"/>
  <c r="H1138" i="1"/>
  <c r="G1138" i="1"/>
  <c r="F1138" i="1"/>
  <c r="E1138" i="1"/>
  <c r="D1138" i="1"/>
  <c r="J1135" i="1"/>
  <c r="H1135" i="1"/>
  <c r="G1135" i="1"/>
  <c r="F1135" i="1"/>
  <c r="E1135" i="1"/>
  <c r="D1135" i="1"/>
  <c r="J1132" i="1"/>
  <c r="H1132" i="1"/>
  <c r="G1132" i="1"/>
  <c r="F1132" i="1"/>
  <c r="E1132" i="1"/>
  <c r="D1132" i="1"/>
  <c r="C545" i="4" s="1"/>
  <c r="J1060" i="1"/>
  <c r="H1060" i="1"/>
  <c r="G1060" i="1"/>
  <c r="F1060" i="1"/>
  <c r="E1060" i="1"/>
  <c r="D1060" i="1"/>
  <c r="J1057" i="1"/>
  <c r="H1057" i="1"/>
  <c r="G1057" i="1"/>
  <c r="F1057" i="1"/>
  <c r="E1057" i="1"/>
  <c r="D1057" i="1"/>
  <c r="C499" i="4" s="1"/>
  <c r="H1029" i="1"/>
  <c r="G1029" i="1"/>
  <c r="H1028" i="1"/>
  <c r="G1028" i="1"/>
  <c r="H1027" i="1"/>
  <c r="G1027" i="1"/>
  <c r="H1026" i="1"/>
  <c r="G1026" i="1"/>
  <c r="H1025" i="1"/>
  <c r="G1025" i="1"/>
  <c r="J959" i="1"/>
  <c r="H959" i="1"/>
  <c r="G959" i="1"/>
  <c r="F959" i="1"/>
  <c r="E959" i="1"/>
  <c r="D959" i="1"/>
  <c r="C378" i="4" s="1"/>
  <c r="J913" i="1"/>
  <c r="H913" i="1"/>
  <c r="G913" i="1"/>
  <c r="F913" i="1"/>
  <c r="E913" i="1"/>
  <c r="D913" i="1"/>
  <c r="C330" i="4" s="1"/>
  <c r="J893" i="1"/>
  <c r="H893" i="1"/>
  <c r="G893" i="1"/>
  <c r="F893" i="1"/>
  <c r="E893" i="1"/>
  <c r="D893" i="1"/>
  <c r="J871" i="1"/>
  <c r="H871" i="1"/>
  <c r="G871" i="1"/>
  <c r="F871" i="1"/>
  <c r="D871" i="1"/>
  <c r="J667" i="1"/>
  <c r="H667" i="1"/>
  <c r="G667" i="1"/>
  <c r="F667" i="1"/>
  <c r="E667" i="1"/>
  <c r="E936" i="1"/>
  <c r="F673" i="1"/>
  <c r="J673" i="1"/>
  <c r="D253" i="1"/>
  <c r="D255" i="1" s="1"/>
  <c r="H844" i="1"/>
  <c r="E844" i="1"/>
  <c r="D214" i="1"/>
  <c r="H243" i="1"/>
  <c r="G255" i="1" l="1"/>
  <c r="E253" i="1"/>
  <c r="E255" i="1" s="1"/>
</calcChain>
</file>

<file path=xl/sharedStrings.xml><?xml version="1.0" encoding="utf-8"?>
<sst xmlns="http://schemas.openxmlformats.org/spreadsheetml/2006/main" count="805" uniqueCount="473">
  <si>
    <t xml:space="preserve">Rapport annuel </t>
  </si>
  <si>
    <t>d’activité médicale</t>
  </si>
  <si>
    <t>EHPAD :</t>
  </si>
  <si>
    <t>Adresse :</t>
  </si>
  <si>
    <t>SOMMAIRE</t>
  </si>
  <si>
    <t>Présentation de l’EHPAD</t>
  </si>
  <si>
    <t>Médecin coordonnateur </t>
  </si>
  <si>
    <t>1. Elaboration, coordination, évaluation du projet de soins</t>
  </si>
  <si>
    <t>2. Avis sur les admissions</t>
  </si>
  <si>
    <t xml:space="preserve">2.1 Entrées </t>
  </si>
  <si>
    <t>3. Permanence des soins et coordination avec les professionnels</t>
  </si>
  <si>
    <t>3.1 Permanence des soins</t>
  </si>
  <si>
    <t>3.2 Coordination avec les professionnels intervenant dans l’établissement </t>
  </si>
  <si>
    <t xml:space="preserve">3.2.1 Intervenants </t>
  </si>
  <si>
    <t>3.2.2 Commission de coordination gériatrique</t>
  </si>
  <si>
    <t>4. Evaluation et validation de l’état de dépendance des résidents (GIR, PATHOS)</t>
  </si>
  <si>
    <t>5. Application des bonnes pratiques gériatriques</t>
  </si>
  <si>
    <t>5.1 Ciblage sur contention, chutes, douleur </t>
  </si>
  <si>
    <t>5.1.1 Contention</t>
  </si>
  <si>
    <t xml:space="preserve">5.1.2 Chutes </t>
  </si>
  <si>
    <t>5.2 Autres bonnes pratiques</t>
  </si>
  <si>
    <t>6. Prescription médicamenteuse et prévention de la iatrogénie</t>
  </si>
  <si>
    <t>6.1 Organisation avec la pharmacie</t>
  </si>
  <si>
    <t>6.2  Évaluation du circuit du médicament</t>
  </si>
  <si>
    <t>6.3 Informatisation du circuit du médicament </t>
  </si>
  <si>
    <t>6.4  Liste préférentielle des médicaments</t>
  </si>
  <si>
    <t xml:space="preserve">6.5. Iatrogénie </t>
  </si>
  <si>
    <t>6.5.1 Actions réalisées</t>
  </si>
  <si>
    <t>6.5.2 Mesure de la fonction rénale</t>
  </si>
  <si>
    <t>6.5.3 Aide à la prescription</t>
  </si>
  <si>
    <t>6.5.4 Protocoles de suivi /adaptation des doses</t>
  </si>
  <si>
    <t>6.5.5 Evaluation/réévaluation des prescriptions</t>
  </si>
  <si>
    <t xml:space="preserve">6.5.6 Indicateurs </t>
  </si>
  <si>
    <t>7. Contribution et implication dans la politique de formation</t>
  </si>
  <si>
    <t>8. Elaboration d’un dossier type de soins</t>
  </si>
  <si>
    <t>8.1 Dossier médical</t>
  </si>
  <si>
    <t>8.2 Informatisation du dossier de soins</t>
  </si>
  <si>
    <t xml:space="preserve">8.3 Transmissions </t>
  </si>
  <si>
    <t>9. Activité médicale et suivi de la population</t>
  </si>
  <si>
    <t>9.1 Caractéristiques de la population accueillie</t>
  </si>
  <si>
    <t>9.1.1 Généralités</t>
  </si>
  <si>
    <t>9.1.2 Troubles du comportement </t>
  </si>
  <si>
    <t>9.1.3 Nutrition /état buccodentaire</t>
  </si>
  <si>
    <t>9.1.4 chutes/contention physique</t>
  </si>
  <si>
    <t>9.1.6 Dépistage et prise en charge de la douleur</t>
  </si>
  <si>
    <t>9.2 Mouvements de la population accueillie</t>
  </si>
  <si>
    <t>9.4 Vaccinations</t>
  </si>
  <si>
    <t>10. Avis sur les conventions</t>
  </si>
  <si>
    <t>11. Implication dans la dynamique des réseaux gérontologiques ou autres formes de coordination</t>
  </si>
  <si>
    <t>12. Risques collectifs et santé publique</t>
  </si>
  <si>
    <t>13. Prescription dans les situations particulières</t>
  </si>
  <si>
    <t>ANNEXES</t>
  </si>
  <si>
    <t xml:space="preserve">Tarif global </t>
  </si>
  <si>
    <t xml:space="preserve">Tarif partiel </t>
  </si>
  <si>
    <t>UPAD (cf annexe) :</t>
  </si>
  <si>
    <t>PASA (cf annexe) :</t>
  </si>
  <si>
    <t>UHR (cf annexe) :</t>
  </si>
  <si>
    <t>Médecin coordonnateur :</t>
  </si>
  <si>
    <t>Formation initiale :</t>
  </si>
  <si>
    <t>Date d’embauche :</t>
  </si>
  <si>
    <t>Temps de coordination :</t>
  </si>
  <si>
    <t>Heures</t>
  </si>
  <si>
    <t>Suivi de formation ou formation continue :</t>
  </si>
  <si>
    <t>Participation du médecin coordonnateur :</t>
  </si>
  <si>
    <t>Parfois</t>
  </si>
  <si>
    <t>Jamais</t>
  </si>
  <si>
    <t>Toujours</t>
  </si>
  <si>
    <t xml:space="preserve">Conseil d’administration/conseil de surveillance : </t>
  </si>
  <si>
    <t xml:space="preserve">CHSCT : </t>
  </si>
  <si>
    <t xml:space="preserve">Comités de pilotage : </t>
  </si>
  <si>
    <t xml:space="preserve">Réunions de direction : </t>
  </si>
  <si>
    <t xml:space="preserve">Autres (préciser) : </t>
  </si>
  <si>
    <t>Commentaires/problématiques :</t>
  </si>
  <si>
    <t>Année de rédaction du projet de soins :</t>
  </si>
  <si>
    <t>Domaines d’évolution N°1 :</t>
  </si>
  <si>
    <t xml:space="preserve">Etat d'avancement : </t>
  </si>
  <si>
    <t>Objectifs de départ :</t>
  </si>
  <si>
    <t>Nombre d'admissions originaires de la commune</t>
  </si>
  <si>
    <t xml:space="preserve">Nombre d'entrées directes en unités spécifiques Alzheimer </t>
  </si>
  <si>
    <t>Nombre total d'admissions</t>
  </si>
  <si>
    <t>%</t>
  </si>
  <si>
    <t>Autres</t>
  </si>
  <si>
    <t>Le médecin coordonnateur participe à la commission d’admission :</t>
  </si>
  <si>
    <t>Nombre d’avis du médecin coordonnateur sur les admissions</t>
  </si>
  <si>
    <t xml:space="preserve"> </t>
  </si>
  <si>
    <t>Organisation de la permanence de soins médicaux :</t>
  </si>
  <si>
    <t xml:space="preserve">Présence IDE la nuit : </t>
  </si>
  <si>
    <t>Si oui, décrire (astreinte, mutualisation avec d’autres établissements, IDE sur place, …) :</t>
  </si>
  <si>
    <t xml:space="preserve">Présence d’au moins un poste d’aide soignant la nuit : </t>
  </si>
  <si>
    <t>Présence d’au moins deux personnes la nuit :</t>
  </si>
  <si>
    <t>3.2 Coordination avec les professionnels intervenant dans l’établissement</t>
  </si>
  <si>
    <t>Nombre</t>
  </si>
  <si>
    <t>Description</t>
  </si>
  <si>
    <t>Médecins traitants </t>
  </si>
  <si>
    <t xml:space="preserve">Dentiste </t>
  </si>
  <si>
    <t>Pharmacien</t>
  </si>
  <si>
    <t>IDE libérales</t>
  </si>
  <si>
    <t>Nombre d'intervenants extérieurs</t>
  </si>
  <si>
    <t>Salariés de l’EHPAD en ETP</t>
  </si>
  <si>
    <t xml:space="preserve">Kinésithérapeute  </t>
  </si>
  <si>
    <t>Psychologue</t>
  </si>
  <si>
    <t>Ergothérapeute</t>
  </si>
  <si>
    <t>Pédicure podologue</t>
  </si>
  <si>
    <t>Psychomotricien</t>
  </si>
  <si>
    <t>Diététicien</t>
  </si>
  <si>
    <t>Orthophoniste</t>
  </si>
  <si>
    <t>Assistant social</t>
  </si>
  <si>
    <t>Animateur</t>
  </si>
  <si>
    <t xml:space="preserve">Mise en place : </t>
  </si>
  <si>
    <t>Année de la mise en place :</t>
  </si>
  <si>
    <t xml:space="preserve">Au moins une réunion dans l’année : </t>
  </si>
  <si>
    <t>Participation des médecins généralistes :</t>
  </si>
  <si>
    <t>Modalités d’évaluation du GIR :</t>
  </si>
  <si>
    <t>Modalités d’évaluation du PATHOS :</t>
  </si>
  <si>
    <t>Dernier PMP validé :</t>
  </si>
  <si>
    <t>Année :</t>
  </si>
  <si>
    <t>Nombre :</t>
  </si>
  <si>
    <t>Dernier GMP validé :</t>
  </si>
  <si>
    <t>PMP annuel (si réalisé)</t>
  </si>
  <si>
    <t>Age moyen</t>
  </si>
  <si>
    <t>Ratio F/M</t>
  </si>
  <si>
    <t xml:space="preserve">Existence du protocole « contention » : </t>
  </si>
  <si>
    <t>Année du protocole :</t>
  </si>
  <si>
    <t>Contrôle de l’application du protocole :</t>
  </si>
  <si>
    <t>L’établissement a mis en place le suivi individuel des chutes :</t>
  </si>
  <si>
    <t>Décrire :</t>
  </si>
  <si>
    <t>Un dépistage systématique de la douleur est-il mis en place ?</t>
  </si>
  <si>
    <t>Quelles dispositions sont mises en place pour prendre en charge la douleur 24/24h :</t>
  </si>
  <si>
    <t>Existence d’un protocole</t>
  </si>
  <si>
    <t>Année du protocole</t>
  </si>
  <si>
    <t>Contrôle de son application</t>
  </si>
  <si>
    <t xml:space="preserve">Actions particulières réalisées </t>
  </si>
  <si>
    <t>Prévention de la dénutrition</t>
  </si>
  <si>
    <t>Soins palliatifs/fin de vie</t>
  </si>
  <si>
    <t xml:space="preserve">Hydratation </t>
  </si>
  <si>
    <t>Prévention des escarres</t>
  </si>
  <si>
    <t>Intégration de la prise en charge buccodentaire dans dossier de soins (hygiène, suivi)</t>
  </si>
  <si>
    <t>Prévention de l’incontinence</t>
  </si>
  <si>
    <t>Prévention de la contagion (épidémies)</t>
  </si>
  <si>
    <t xml:space="preserve">L’établissement dispose d’une PUI : </t>
  </si>
  <si>
    <t xml:space="preserve">L’établissement a une convention avec une officine : </t>
  </si>
  <si>
    <t xml:space="preserve">Préparation des piluliers par l’établissement : </t>
  </si>
  <si>
    <t>Les médicaments sont intégrés au forfait :</t>
  </si>
  <si>
    <t xml:space="preserve">Avez-vous réalisé un autodiagnostic du circuit du médicament : </t>
  </si>
  <si>
    <t>Année de réalisation :</t>
  </si>
  <si>
    <t>Actions d’amélioration réalisées dans l’année :</t>
  </si>
  <si>
    <t>Informatisation du circuit du médicament</t>
  </si>
  <si>
    <t>Si oui, en quelle année :</t>
  </si>
  <si>
    <t>Nombre de médecins traitants prescrivant sur l’ordinateur de l’EHPAD sans retranscription  par l’IDE</t>
  </si>
  <si>
    <t>Nombre total de médecins</t>
  </si>
  <si>
    <t xml:space="preserve">L’établissement a établi une liste préférentielle des médicaments* : </t>
  </si>
  <si>
    <t xml:space="preserve">Actualisation dans l’année : </t>
  </si>
  <si>
    <t>Utilisation de la liste préférentielle :</t>
  </si>
  <si>
    <t>*  Indicateur régional</t>
  </si>
  <si>
    <t>Des actions de prévention de la iatrogénie ont été menées dans l’année</t>
  </si>
  <si>
    <t>Nombre total de résidents</t>
  </si>
  <si>
    <t xml:space="preserve"> Un outil d’aide à la prescription a été mis en place pour :</t>
  </si>
  <si>
    <t>Neuroleptiques </t>
  </si>
  <si>
    <t>Benzodiazépines </t>
  </si>
  <si>
    <t>Morphiniques</t>
  </si>
  <si>
    <t>Anticholinestérasiques</t>
  </si>
  <si>
    <t>Anti coagulants</t>
  </si>
  <si>
    <t>Vitamine D</t>
  </si>
  <si>
    <t>Antibiotiques</t>
  </si>
  <si>
    <t>Antalgiques</t>
  </si>
  <si>
    <t>Si oui, modalités du suivi :</t>
  </si>
  <si>
    <t>Autres modalités d’évaluation des prescriptions :</t>
  </si>
  <si>
    <t>Nombre de résidents avec benzodiazépine à 1/2 vie longue*</t>
  </si>
  <si>
    <t>Nombre de résidents dont la prescription a été évaluée à l’entrée *</t>
  </si>
  <si>
    <t>Nombre de résidents dont la prescription a été évaluée au moins une fois dans l’année (hors entrée)*</t>
  </si>
  <si>
    <t>*  Indicateurs nationaux/régionaux/CTP</t>
  </si>
  <si>
    <t>Si oui, thèmes abordés :</t>
  </si>
  <si>
    <t xml:space="preserve">Formation du personnel de l’EHPAD par l’infirmier de coordination : </t>
  </si>
  <si>
    <t xml:space="preserve">Des modalités sont prévues pour évaluer l’impact des formations : </t>
  </si>
  <si>
    <t xml:space="preserve">Si oui, décrire : </t>
  </si>
  <si>
    <t>(par exemple : nomination d’un référent, rédaction d’un protocole, évaluation d’une pratique…)</t>
  </si>
  <si>
    <t>Existence d’un dossier médical :</t>
  </si>
  <si>
    <t>Nombre total de dossiers médicaux</t>
  </si>
  <si>
    <t xml:space="preserve">Existence d’une fiche de liaison d’urgence opérationnelle actualisée : </t>
  </si>
  <si>
    <t xml:space="preserve">Informatisation du dossier de soins : </t>
  </si>
  <si>
    <t>Si oui, quels sont les logiciels utilisés :</t>
  </si>
  <si>
    <t xml:space="preserve">Le logiciel est compatible avec le DMP : </t>
  </si>
  <si>
    <t>Le logiciel permet une liaison informatique avec l’extérieur :</t>
  </si>
  <si>
    <t>Utilisation du logiciel en interne :</t>
  </si>
  <si>
    <t xml:space="preserve">Utilisation du logiciel par les médecins traitants :  </t>
  </si>
  <si>
    <t xml:space="preserve">Nombre de médecins traitants remplissant l’observation médicale sur le dossier informatisé </t>
  </si>
  <si>
    <t xml:space="preserve">La fiche de liaison d’urgence fait partie du dossier de soins informatisé : </t>
  </si>
  <si>
    <t xml:space="preserve">Modalités et traçabilité des transmissions : </t>
  </si>
  <si>
    <t>Analyse détaillée du GIR :</t>
  </si>
  <si>
    <t>Analyse de Pathos (pathologies les plus fréquentes) :</t>
  </si>
  <si>
    <t>Nombre de résidents porteurs d’une maladie d’Alzheimer ou apparentés présents dans l’année </t>
  </si>
  <si>
    <t xml:space="preserve">Actions mises en œuvre pour la prise en charge des résidents avec troubles du comportement : </t>
  </si>
  <si>
    <t>(architecturales, techniques non médicamenteuses, organisationnelles, etc.…)</t>
  </si>
  <si>
    <t>Nombre total de résidents dénutris</t>
  </si>
  <si>
    <t>Nombre total de résidents ayant chuté</t>
  </si>
  <si>
    <t>Nombre total de chutes</t>
  </si>
  <si>
    <t>*  Indicateur national</t>
  </si>
  <si>
    <t>Conséquences des chutes (fractures, décès, plaies avec sutures, syndrome post chute) :</t>
  </si>
  <si>
    <t>Actions mises en œuvre dans le cadre de la contention :</t>
  </si>
  <si>
    <t xml:space="preserve">Toute contention fait l’objet d’une réévaluation en équipe : </t>
  </si>
  <si>
    <t>Nombre d’escarres dans l’année :</t>
  </si>
  <si>
    <t>Nombre de résidents ayant acquis une escarre dans l'EHPAD *</t>
  </si>
  <si>
    <t>Nombre de résidents ayant acquis une escarre en dehors de l'EHPAD *</t>
  </si>
  <si>
    <t>*  Indicateurs CTP</t>
  </si>
  <si>
    <t>Nombre de résidents avec traitement antalgiques (niveau 1,2, 3) :</t>
  </si>
  <si>
    <t>Actions mises en œuvre dans le cadre du dépistage/prise en charge de la douleur :</t>
  </si>
  <si>
    <t>Nombre de sorties définitives (hors décès) :</t>
  </si>
  <si>
    <t>Nombre de sorties définitives vers un autre EHPAD, dont UHR</t>
  </si>
  <si>
    <t>Nombre de sorties définitives vers domicile</t>
  </si>
  <si>
    <t>Nombre de sorties définitives vers USLD</t>
  </si>
  <si>
    <t>Nombre de mutations internes</t>
  </si>
  <si>
    <t xml:space="preserve">Nombre de décès : </t>
  </si>
  <si>
    <t xml:space="preserve">Nombre décès &lt;6 mois </t>
  </si>
  <si>
    <t>dans l'EHPAD</t>
  </si>
  <si>
    <t>en hospitalisation</t>
  </si>
  <si>
    <t>Nombre de journées d’hospitalisation :</t>
  </si>
  <si>
    <t>Nombre de journées d'hospitalisation</t>
  </si>
  <si>
    <t>Caractéristiques des hospitalisations :</t>
  </si>
  <si>
    <t>Nombre total d'hospitalisations</t>
  </si>
  <si>
    <t>Nombre d'hospitalisations la nuit</t>
  </si>
  <si>
    <t>*  Indicateurs régionaux/CTP</t>
  </si>
  <si>
    <t>L’établissement a-t-il eu recours à une EMG (équipe mobile de gériatrie)</t>
  </si>
  <si>
    <t>Si oui, nombre d’interventions :</t>
  </si>
  <si>
    <t>L’établissement a-t-il eu recours à des services psychiatriques</t>
  </si>
  <si>
    <t>Si oui, lesquels :</t>
  </si>
  <si>
    <t xml:space="preserve">Nombre d’interventions : </t>
  </si>
  <si>
    <t>Si oui, nombre de séjours HAD :</t>
  </si>
  <si>
    <t xml:space="preserve">L’établissement a-t-il eu recours à une EMSP/réseau de soins palliatifs </t>
  </si>
  <si>
    <t>Si oui, nombre d’interventions :</t>
  </si>
  <si>
    <t xml:space="preserve">L’établissement a-t-il eu recours à un réseau d’hygiène ou une équipe </t>
  </si>
  <si>
    <t>d’hygiène :</t>
  </si>
  <si>
    <t>Nombre d’interventions :</t>
  </si>
  <si>
    <t xml:space="preserve">L’établissement a-t-il  eu recours à d’autres réseaux, équipes </t>
  </si>
  <si>
    <t xml:space="preserve">mutualisées, etc. : </t>
  </si>
  <si>
    <t>Si oui, décrire :</t>
  </si>
  <si>
    <t>Nombre total de résidents n'ayant pas de contre-indication et ayant accepté la vaccination</t>
  </si>
  <si>
    <t>Autres vaccinations :</t>
  </si>
  <si>
    <t>Nombre de nouvelles conventions signées dans l’année :</t>
  </si>
  <si>
    <t>Nombre de conventions en cours :</t>
  </si>
  <si>
    <t>Autres conventions :</t>
  </si>
  <si>
    <t xml:space="preserve">Le médecin coordonnateur participe à la mise en œuvre des conventions : </t>
  </si>
  <si>
    <t xml:space="preserve">Le médecin coordonnateur s’implique dans la dynamique de coopération (réseaux, conventions, autres formes de coordination) : </t>
  </si>
  <si>
    <t>Si oui, décrire :</t>
  </si>
  <si>
    <t>Le plan bleu est actualisé :</t>
  </si>
  <si>
    <t>Il existe des protocoles sur la gestion des épidémies/alertes :</t>
  </si>
  <si>
    <t>Conclusion</t>
  </si>
  <si>
    <t>Date :</t>
  </si>
  <si>
    <t>Signature Médecin Coordonnateur</t>
  </si>
  <si>
    <t>Signature Directeur</t>
  </si>
  <si>
    <t>(suivi individuel des chutes =  recueil d’information, recherche d’étiologie, mise en place et suivi des actions</t>
  </si>
  <si>
    <t>correctives pour chaque résident ayant chuté)</t>
  </si>
  <si>
    <t>Participation du médecin coordonnateur à l’élaboration du plan de formation :</t>
  </si>
  <si>
    <t>Menu déroulant D166</t>
  </si>
  <si>
    <t>Menu déroulant H201</t>
  </si>
  <si>
    <t>Menu déroulant E841</t>
  </si>
  <si>
    <t>Capacité gériatrique</t>
  </si>
  <si>
    <t>Début</t>
  </si>
  <si>
    <t>Asc2i</t>
  </si>
  <si>
    <t>DU Médecin Coordonnateur</t>
  </si>
  <si>
    <t>En cours</t>
  </si>
  <si>
    <t>Asc2i Psi</t>
  </si>
  <si>
    <t>Autre</t>
  </si>
  <si>
    <t>Axi Santé</t>
  </si>
  <si>
    <t>E-med/Cs3i</t>
  </si>
  <si>
    <t>Médicor/Progor</t>
  </si>
  <si>
    <t>Netsoins</t>
  </si>
  <si>
    <t>Netsoins/Teranga</t>
  </si>
  <si>
    <t>Osiris/Corwin</t>
  </si>
  <si>
    <t>Psi Solware Life</t>
  </si>
  <si>
    <t>Psi/Ascii</t>
  </si>
  <si>
    <t>Psi/Solware</t>
  </si>
  <si>
    <t>Autre :</t>
  </si>
  <si>
    <t>Nombre de résidents ayant chuté*</t>
  </si>
  <si>
    <t>Nombre de résidents ayant chuté ayant bénéficié d’un suivi individuel *</t>
  </si>
  <si>
    <t>Nombre de chutes ayant entrainé une hospitalisation *</t>
  </si>
  <si>
    <t>L’établissement a-t-il une convention avec  un réseau d’hygiène/ une équipe d’hygiène inter établissement :</t>
  </si>
  <si>
    <t>L’établissement a-t-il une convention avec un service de gériatrie :</t>
  </si>
  <si>
    <t>L’établissement a-t-il une convention avec un secteur de psychiatrie :</t>
  </si>
  <si>
    <t>L’établissement a-t-il une convention avec un service de court séjour :</t>
  </si>
  <si>
    <t>Nombre total de décès en EHPAD</t>
  </si>
  <si>
    <t>Décrire :</t>
  </si>
  <si>
    <t>Nombre d'entrées en provenance du domicile</t>
  </si>
  <si>
    <t>Nombre d'entrées en provenance d’un SSR </t>
  </si>
  <si>
    <t>Nombre total d'hospitalisations 
non programmées</t>
  </si>
  <si>
    <t>Souvent</t>
  </si>
  <si>
    <t xml:space="preserve">Nombre décès &gt;6 mois </t>
  </si>
  <si>
    <t>9.1.4 Chutes/contention physique</t>
  </si>
  <si>
    <t>Nombre de vaccination anti-coqueluche à jour des résidents </t>
  </si>
  <si>
    <t>Préambule</t>
  </si>
  <si>
    <t>Afin d'en faciliter la réalisation, l'ARS a réuni un groupe de travail constitué de médecins coordonnateurs de la région représentants des associations. Le modèle de trame régionale proposé en est le résultat.</t>
  </si>
  <si>
    <t>Nombre de places hébergement permanent installé :</t>
  </si>
  <si>
    <t>Nombre de places hébergement temporaire installé :</t>
  </si>
  <si>
    <t>Nombre de places accueil de jour installé :</t>
  </si>
  <si>
    <t xml:space="preserve">du nombre de médicaments administrés </t>
  </si>
  <si>
    <t>de molécules prescrites par résident</t>
  </si>
  <si>
    <t xml:space="preserve">Le médecin coordonnateur a été consulté pour l'élaboration du plan bleu : </t>
  </si>
  <si>
    <t>5.1.3 Douleur</t>
  </si>
  <si>
    <t>9.3 Partenariats</t>
  </si>
  <si>
    <t>Annexes</t>
  </si>
  <si>
    <t>dans 
l'EHPAD</t>
  </si>
  <si>
    <t>Année de signature de la dernière convention tripartite :</t>
  </si>
  <si>
    <t>Domaines d’évolution N°2 :</t>
  </si>
  <si>
    <t>Domaines d’évolution N°3 :</t>
  </si>
  <si>
    <t>Domaines d’évolution N°4 :</t>
  </si>
  <si>
    <t>Domaines d’évolution N°5 :</t>
  </si>
  <si>
    <t>Actions mises en œuvre pour la prévention et la prise en charge des chutes :</t>
  </si>
  <si>
    <t>Evaluation de la prise en charge (nombre de protocoles antalgiques, évaluation de l'efficacité…)</t>
  </si>
  <si>
    <t xml:space="preserve">Nombre d'hospitalisations non programmées* 
</t>
  </si>
  <si>
    <t>A. PASA</t>
  </si>
  <si>
    <t>B. UPAD</t>
  </si>
  <si>
    <t>C. UHR</t>
  </si>
  <si>
    <t>E. Hébergement temporaire</t>
  </si>
  <si>
    <t>F. Accueil de jour</t>
  </si>
  <si>
    <t>Chutes :</t>
  </si>
  <si>
    <t>Description (stade de l'escarre, contexte de survenue, évolution...) :</t>
  </si>
  <si>
    <t>sans examen médical</t>
  </si>
  <si>
    <t>L’établissement a-t-il une convention avec une EMSP (équipe mobile de soins palliatifs/réseau de soins palliatifs) :</t>
  </si>
  <si>
    <t>La rédaction d'un rapport annuel d’activité médicale (RAMA) est prévu par le décret   n° 2005-560 du 27 mai 2005 relatif à la qualification, aux missions et au mode de rémunération du médecin coordonnateur exerçant dans un établissement hébergeant des personnes âgées dépendantes mentionné au I de l'article L. 313-12 du code de l'action sociale et des familles.</t>
  </si>
  <si>
    <t>Conseil de vie sociale :</t>
  </si>
  <si>
    <t>Nombre d’entrées hébergement permanent :</t>
  </si>
  <si>
    <t>Modalités d’intervention sur des situations aiguës (urgences ou épidémies) prises en charge par le médecin coordonnateur :</t>
  </si>
  <si>
    <t>Nombre de résidents malades Alzheimer et apparentés avec traitement neuroleptique*</t>
  </si>
  <si>
    <t>Nombre total de résidents malades Alzheimer et apparentés</t>
  </si>
  <si>
    <t xml:space="preserve">Formation du personnel de l’EHPAD par le médecin coordonnateur : </t>
  </si>
  <si>
    <t>L’établissement a-t-il eu recours à l’HAD </t>
  </si>
  <si>
    <t>GMP annuel (si réalisé)</t>
  </si>
  <si>
    <t>(la grille Pathos peut être mise en annexe)</t>
  </si>
  <si>
    <t>D. Accueil de nuit et équipes mobiles</t>
  </si>
  <si>
    <t>Nombre de places</t>
  </si>
  <si>
    <t>Nombre d’avis favorables du médecin coordonnateur sur les admissions</t>
  </si>
  <si>
    <t>Commentaires</t>
  </si>
  <si>
    <t xml:space="preserve">Outil utilisé : </t>
  </si>
  <si>
    <t>Nombre de résidents concernés par la prescription informatisée</t>
  </si>
  <si>
    <t>Existe-t-il un suivi :</t>
  </si>
  <si>
    <t>Si oui, modalités de suivi :</t>
  </si>
  <si>
    <t>Nombre de résidents concernés</t>
  </si>
  <si>
    <t>Eléments issus du Pathos, ou autre source de données :</t>
  </si>
  <si>
    <r>
      <rPr>
        <u/>
        <sz val="10"/>
        <color indexed="8"/>
        <rFont val="Calibri"/>
        <family val="2"/>
      </rPr>
      <t>(Rappel</t>
    </r>
    <r>
      <rPr>
        <sz val="10"/>
        <color indexed="8"/>
        <rFont val="Calibri"/>
        <family val="2"/>
      </rPr>
      <t xml:space="preserve"> définition suivi individuel des chutes =  recueil d’information, recherche d’étiologie, mise en place et suivi </t>
    </r>
  </si>
  <si>
    <t>des actions correctives pour chaque résident ayant chuté)</t>
  </si>
  <si>
    <t>9.1.5  Escarres ou plaies chroniques</t>
  </si>
  <si>
    <t>Nombre de résidents sous antalgiques ayant eu une évaluation de douleur avec échelle</t>
  </si>
  <si>
    <t>Nombre total de résidents sous antalgiques</t>
  </si>
  <si>
    <t xml:space="preserve"> 9.2.1 Motifs d'entrée</t>
  </si>
  <si>
    <t xml:space="preserve">9.2.3 Décès </t>
  </si>
  <si>
    <t>9.2.4 Hospitalisations </t>
  </si>
  <si>
    <t xml:space="preserve">2.2 Origine des entrées </t>
  </si>
  <si>
    <t>2.3 Modalités d’admission</t>
  </si>
  <si>
    <t xml:space="preserve">9.2.1 Motifs d'entrée </t>
  </si>
  <si>
    <t xml:space="preserve">9.2.2 Sorties </t>
  </si>
  <si>
    <t xml:space="preserve">Faits marquants de l'année :
</t>
  </si>
  <si>
    <t xml:space="preserve">Afin de les identifier plus facilement, les champs à compléter sont de couleur grise. </t>
  </si>
  <si>
    <t xml:space="preserve">Les cases intitulées "Commentaires/problématiques" sont un espace libre permettant d'expliquer, commenter et analyser le thème abordé dans le titre. </t>
  </si>
  <si>
    <t>GUIDE DE REMPLISSAGE</t>
  </si>
  <si>
    <t>Comment ça marche ?</t>
  </si>
  <si>
    <t>des résidents malades Alzheimer et apparentés avaient un traitement neuroleptique.</t>
  </si>
  <si>
    <t>des entrées proviennent du domicile.</t>
  </si>
  <si>
    <t>des admissions sont originaires de la commune.</t>
  </si>
  <si>
    <t>des résidents ont eu un bilan buccodentaire dans l'année.</t>
  </si>
  <si>
    <t>des résidents ont chutés.</t>
  </si>
  <si>
    <t>des résidents avec contention ont eu un renouvellement de prescription.</t>
  </si>
  <si>
    <t>des résidents ont acquis une escarre dans l'EHPAD.</t>
  </si>
  <si>
    <t>des résidents sous antalgiques ont eu une évaluation de leur douleur avec échelle.</t>
  </si>
  <si>
    <t>décès ont été comptabilisés au sein de l'EHPAD.</t>
  </si>
  <si>
    <t>des résidents ont bénéficié d'un vaccin antigrippal.</t>
  </si>
  <si>
    <t>sorties définitives vers un autre EHPAD (dont UHR) ont été comptabilisées.</t>
  </si>
  <si>
    <t>2.1 Entrées</t>
  </si>
  <si>
    <t>2.2 Origine des entrées</t>
  </si>
  <si>
    <t>5.1 Ciblage sur contention, chutes, douleur</t>
  </si>
  <si>
    <t>6.3 Informatisation du circuit du médicament</t>
  </si>
  <si>
    <t>6.5. Iatrogénie</t>
  </si>
  <si>
    <t>8.3 Transmissions</t>
  </si>
  <si>
    <t>3.2.1 Intervenants</t>
  </si>
  <si>
    <t>5.1.2 Chutes</t>
  </si>
  <si>
    <t>6.5.6 Indicateurs</t>
  </si>
  <si>
    <t>9.1.2 Troubles du comportement</t>
  </si>
  <si>
    <t xml:space="preserve"> 9.2.2 Sorties</t>
  </si>
  <si>
    <t>9.2.3 Décès</t>
  </si>
  <si>
    <t>9.2.4 Hospitalisations</t>
  </si>
  <si>
    <t>9. ACTIVITÉ MÉDICALE ET SUIVI DE LA POPULATION</t>
  </si>
  <si>
    <t>PRÉSENTATION DE L’EHPAD</t>
  </si>
  <si>
    <t>MÉDECIN COORDONNATEUR </t>
  </si>
  <si>
    <t>1. ELABORATION, COORDINATION, ÉVALUATION DU PROJET DE SOINS</t>
  </si>
  <si>
    <t>2. AVIS SUR LES ADMISSIONS</t>
  </si>
  <si>
    <t>3. PERMANENCE DES SOINS ET COORDINATION AVEC LES PROFESSIONNELS</t>
  </si>
  <si>
    <t>5. APPLICATION DES BONNES PRATIQUES GÉRIATRIQUES</t>
  </si>
  <si>
    <t>6. PRESCRIPTION MÉDICAMENTEUSE ET PRÉVENTION DE LA IATROGÉNIE</t>
  </si>
  <si>
    <t>7. CONTRIBUTION ET IMPLICATION DANS LA POLITIQUE DE FORMATION</t>
  </si>
  <si>
    <t>8. ELABORATION D’UN DOSSIER TYPE DE SOINS</t>
  </si>
  <si>
    <t>10. AVIS SUR LES CONVENTIONS</t>
  </si>
  <si>
    <t>11. IMPLICATION DANS LA DYNAMIQUE DES RÉSEAUX GÉRONTOLOGIQUES OU AUTRES FORMES DE COORDINATION</t>
  </si>
  <si>
    <t>12. RISQUES COLLECTIFS ET SANTÉ PUBLIQUE</t>
  </si>
  <si>
    <t>13. PRESCRIPTION DANS LES SITUATIONS PARTICULIÈRES</t>
  </si>
  <si>
    <t>CONCLUSION</t>
  </si>
  <si>
    <t>4. EVALUATION ET VALIDATION DE L’ÉTAT DE DÉPENDANCE DES RÉSIDENTS (GIR, PATHOS)</t>
  </si>
  <si>
    <r>
      <t>Lire ainsi</t>
    </r>
    <r>
      <rPr>
        <i/>
        <sz val="10"/>
        <color indexed="8"/>
        <rFont val="Calibri"/>
        <family val="2"/>
      </rPr>
      <t xml:space="preserve"> :</t>
    </r>
  </si>
  <si>
    <t>OUI/NON</t>
  </si>
  <si>
    <t>OUI/NON/Inconnu</t>
  </si>
  <si>
    <t xml:space="preserve">Nombre de mouvements internes vers unités spécifiques Alzheimer </t>
  </si>
  <si>
    <t>Nombre d'entrées en provenance d’un établissement médico-social </t>
  </si>
  <si>
    <t>Nombre d'entrées en provenance de court séjour </t>
  </si>
  <si>
    <t>Nombre de dossiers médicaux  mis à jour sur les antécédents et les traitements en cours</t>
  </si>
  <si>
    <t>de médecins ont prescrits sur l'ordinateur de l'EHPAD sans retranscription par l'IDE.</t>
  </si>
  <si>
    <t>Nombre de résidents ayant eu une mesure de la fonction rénale dans l’année*</t>
  </si>
  <si>
    <t>* y compris tous les résidents présents au moins une fois dans l'année, y compris les résidents sortis et décédés.</t>
  </si>
  <si>
    <t>de résidents ont eu une mesure de la fonction rénale dans l'année.</t>
  </si>
  <si>
    <t xml:space="preserve">Existe-t-il une organisation pour le suivi des résidents sous anticoagulants : </t>
  </si>
  <si>
    <t>de dossiers médicaux ont été mis à jour sur les antécédents et les traitements en cours.</t>
  </si>
  <si>
    <t>de médecins traitants ont remplis l’observation médicale sur le dossier informatisé.</t>
  </si>
  <si>
    <t>Nombre de résidents sous tutelle ou curatelle</t>
  </si>
  <si>
    <t>Nombre de résidents &lt;60 ans</t>
  </si>
  <si>
    <t>de résidents étaient sous tutelle ou curatelle</t>
  </si>
  <si>
    <t>de résidents étaient porteurs d'une maladie d'Alzheimer ou apparentés présents dans l'année.</t>
  </si>
  <si>
    <t>Nombre de protocoles mis en œuvre pour résidents dénutris ou à risque de dénutrition*</t>
  </si>
  <si>
    <t xml:space="preserve">Nombre d’admissions pour troubles cognitifs 
</t>
  </si>
  <si>
    <t>Nombre d’admissions pour troubles physiques/organiques</t>
  </si>
  <si>
    <t>Nombre d’admissions pour troubles cognitifs et troubles physiques/organiques </t>
  </si>
  <si>
    <t>des admissions ont pour motif des troubles cognitifs.</t>
  </si>
  <si>
    <r>
      <t xml:space="preserve">Nombre total de décès en </t>
    </r>
    <r>
      <rPr>
        <sz val="8"/>
        <rFont val="Calibri"/>
        <family val="2"/>
      </rPr>
      <t>hospitalisation</t>
    </r>
  </si>
  <si>
    <t>Nombre de ré-hospitalisations dans les 72h</t>
  </si>
  <si>
    <t>Nombre d'hospitalisations en UHR</t>
  </si>
  <si>
    <t>Nombre d'hospitalisations en UCC</t>
  </si>
  <si>
    <t>Nombre d'hospitalisations en soins palliatifs (LISP ou USP)</t>
  </si>
  <si>
    <t>hospitalisations étaient des hospitalisations en UHR.</t>
  </si>
  <si>
    <t>L'établissement a-t-il mis en place une politique de vaccination du personnel de l'EHPAD :</t>
  </si>
  <si>
    <t>Taux de personnel vacciné ( soignant + administratif) :</t>
  </si>
  <si>
    <t>L’établissement a-t-il une convention avec une HAD :</t>
  </si>
  <si>
    <t>Le RAMA est composé de 3 onglets :</t>
  </si>
  <si>
    <r>
      <rPr>
        <sz val="11"/>
        <color indexed="8"/>
        <rFont val="Wingdings 2"/>
        <family val="1"/>
        <charset val="2"/>
      </rPr>
      <t>P</t>
    </r>
    <r>
      <rPr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"</t>
    </r>
    <r>
      <rPr>
        <b/>
        <sz val="11"/>
        <color indexed="8"/>
        <rFont val="Calibri"/>
        <family val="2"/>
      </rPr>
      <t>RAMA</t>
    </r>
    <r>
      <rPr>
        <sz val="11"/>
        <color theme="1"/>
        <rFont val="Calibri"/>
        <family val="2"/>
        <scheme val="minor"/>
      </rPr>
      <t>", pour la saisie des données.</t>
    </r>
  </si>
  <si>
    <r>
      <rPr>
        <sz val="11"/>
        <color indexed="8"/>
        <rFont val="Wingdings 2"/>
        <family val="1"/>
        <charset val="2"/>
      </rPr>
      <t>P</t>
    </r>
    <r>
      <rPr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"</t>
    </r>
    <r>
      <rPr>
        <b/>
        <sz val="11"/>
        <color indexed="8"/>
        <rFont val="Calibri"/>
        <family val="2"/>
      </rPr>
      <t>Résultats</t>
    </r>
    <r>
      <rPr>
        <sz val="11"/>
        <color theme="1"/>
        <rFont val="Calibri"/>
        <family val="2"/>
        <scheme val="minor"/>
      </rPr>
      <t>", où les graphiques se formeront automatiquement après le remplissage des tableaux correspondants.</t>
    </r>
  </si>
  <si>
    <r>
      <rPr>
        <b/>
        <sz val="11"/>
        <color indexed="8"/>
        <rFont val="Webdings"/>
        <family val="1"/>
        <charset val="2"/>
      </rPr>
      <t>i</t>
    </r>
    <r>
      <rPr>
        <b/>
        <sz val="11"/>
        <color indexed="8"/>
        <rFont val="Calibri"/>
        <family val="2"/>
      </rPr>
      <t xml:space="preserve"> </t>
    </r>
    <r>
      <rPr>
        <i/>
        <sz val="11"/>
        <color indexed="8"/>
        <rFont val="Calibri"/>
        <family val="2"/>
      </rPr>
      <t>Pour aller à la ligne : "Alt+Entrée".</t>
    </r>
  </si>
  <si>
    <t>Cliquez ici pour voir la représentation graphique</t>
  </si>
  <si>
    <t>Si autres épidémies/alertes, décrire :</t>
  </si>
  <si>
    <r>
      <rPr>
        <b/>
        <sz val="11"/>
        <color indexed="8"/>
        <rFont val="Webdings"/>
        <family val="1"/>
        <charset val="2"/>
      </rPr>
      <t>i</t>
    </r>
    <r>
      <rPr>
        <b/>
        <sz val="11"/>
        <color indexed="8"/>
        <rFont val="Calibri"/>
        <family val="2"/>
      </rPr>
      <t xml:space="preserve"> </t>
    </r>
    <r>
      <rPr>
        <i/>
        <sz val="11"/>
        <color indexed="8"/>
        <rFont val="Calibri"/>
        <family val="2"/>
      </rPr>
      <t>Pour agrandir la cellule en cas d'illisibilité du texte :</t>
    </r>
  </si>
  <si>
    <t xml:space="preserve">2. Effectuez un clic-maintient sur la ligne et descendez vers le bas. </t>
  </si>
  <si>
    <r>
      <rPr>
        <sz val="11"/>
        <color indexed="8"/>
        <rFont val="Wingdings 2"/>
        <family val="1"/>
        <charset val="2"/>
      </rPr>
      <t>P</t>
    </r>
    <r>
      <rPr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"</t>
    </r>
    <r>
      <rPr>
        <b/>
        <sz val="11"/>
        <color indexed="8"/>
        <rFont val="Calibri"/>
        <family val="2"/>
      </rPr>
      <t>Guide de remplissage</t>
    </r>
    <r>
      <rPr>
        <sz val="11"/>
        <color theme="1"/>
        <rFont val="Calibri"/>
        <family val="2"/>
        <scheme val="minor"/>
      </rPr>
      <t>", où sont indiquées des informations destinées à faciliter la saisie des éléments demandés.</t>
    </r>
  </si>
  <si>
    <r>
      <t xml:space="preserve">1. Placez-vous </t>
    </r>
    <r>
      <rPr>
        <i/>
        <u/>
        <sz val="11"/>
        <rFont val="Calibri"/>
        <family val="2"/>
      </rPr>
      <t>sur</t>
    </r>
    <r>
      <rPr>
        <i/>
        <sz val="11"/>
        <rFont val="Calibri"/>
        <family val="2"/>
      </rPr>
      <t xml:space="preserve"> la ligne se trouvant sous la cellule. Votre curseur devient une double flèche verticale.</t>
    </r>
  </si>
  <si>
    <t>3. Relâchez votre souris une fois que la hauteur de ligne souhaitée est atteinte. Ainsi, la totalité des informations est visible.</t>
  </si>
  <si>
    <r>
      <t xml:space="preserve">Afin de se rendre au chapitre désiré rapidement, il suffit de cliquer sur les </t>
    </r>
    <r>
      <rPr>
        <u/>
        <sz val="12"/>
        <color indexed="30"/>
        <rFont val="Calibri"/>
        <family val="2"/>
      </rPr>
      <t>liens hypertextes</t>
    </r>
    <r>
      <rPr>
        <sz val="12"/>
        <color indexed="8"/>
        <rFont val="Calibri"/>
        <family val="2"/>
      </rPr>
      <t xml:space="preserve"> dans le sommaire. Un certain nombre d'indicateurs seront demandés ou ont déjà été demandé sur enquêtes flash, CTP...</t>
    </r>
  </si>
  <si>
    <t>Fait</t>
  </si>
  <si>
    <t>Contentions :</t>
  </si>
  <si>
    <t>Nombre de contentions avec barrières :</t>
  </si>
  <si>
    <t>Nombre de contentions sans barrières :</t>
  </si>
  <si>
    <t>Nombre de résidents avec contention ayant eu un renouvellement de la prescription*</t>
  </si>
  <si>
    <t>Nombre total de résidents avec contention*</t>
  </si>
  <si>
    <t>Nombre d’épidémies d’infections respiratoires aiguës</t>
  </si>
  <si>
    <t>Nombre d’épidémies de gale</t>
  </si>
  <si>
    <t>épidémies de gastro-entérites.</t>
  </si>
  <si>
    <t>* Toutes les contentions, y compris celles avec les barrières.</t>
  </si>
  <si>
    <t>Nombre d’épidémies de gastro-entérite</t>
  </si>
  <si>
    <t>DMS d'hospitalisation 
(en nombre de jours)</t>
  </si>
  <si>
    <t>journées d'hospitalisation ont été comptabilisées.</t>
  </si>
  <si>
    <t>hospitalisations étaient non programmées.</t>
  </si>
  <si>
    <t>Retour tableau correspondant</t>
  </si>
  <si>
    <t>Nombre de vaccination antigrippale à jour des résidents </t>
  </si>
  <si>
    <t>AMCA</t>
  </si>
  <si>
    <t>AMC 72</t>
  </si>
  <si>
    <t>N° FINESS géographique (ET) :</t>
  </si>
  <si>
    <t>Représentations graphiques du RAMA</t>
  </si>
  <si>
    <t>En 2014,</t>
  </si>
  <si>
    <t>En 2014, le PMP annuel était de :</t>
  </si>
  <si>
    <t>En 2014, l'EHPAD a comptabilisé</t>
  </si>
  <si>
    <t>Nombre d'admissions venant d'un domicilre à moins de 30 km</t>
  </si>
  <si>
    <t>Nombre de résidents ayant eu un bilan buccodentaire à l'entrée*</t>
  </si>
  <si>
    <t>Nombre  de résidents entrés</t>
  </si>
  <si>
    <t>Nombre de vaccination 
anti-pneumocoque à jour 
des résidents </t>
  </si>
  <si>
    <t>9.1.7 Ethique</t>
  </si>
  <si>
    <t>L’EHPAD a mis en place une réflexion concernant la liberté d'aller et venir, décrire :</t>
  </si>
  <si>
    <t xml:space="preserve">Ce rapport constitue un outil de pilotage interne pour l’EHPAD, lui permettant d’évaluer et de suivre l’évolution du projet de soins de l’établissement et des modalités d’accompagnement du public accueilli.
</t>
  </si>
  <si>
    <t xml:space="preserve">S’il constitue un document analysé dans le cadre du diagnostic préalable au CPOM, il n’a désormais plus vocation à être transmis annuellement à l’ARS. En effet, les données relatives à la qualité et sécurité au sein des établissements et services en faveur des personnes âgées seront désormais recueillies par les indicateurs « flash » tous les deux ans, au regard des objectifs du PRS 2018-2022.
</t>
  </si>
  <si>
    <t>9.1.8 Autres</t>
  </si>
  <si>
    <t>Avez-vous initié une réflexion sur un accompagnement éthique</t>
  </si>
  <si>
    <t>Dans quel cadre</t>
  </si>
  <si>
    <t>Evaluation gériatrique à l'entrée mise en œuvre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</si>
</sst>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mmm\-yy;@"/>
  </numFmts>
  <fonts count="8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u/>
      <sz val="10"/>
      <color indexed="8"/>
      <name val="Calibri"/>
      <family val="2"/>
    </font>
    <font>
      <b/>
      <sz val="1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2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Wingdings 2"/>
      <family val="1"/>
      <charset val="2"/>
    </font>
    <font>
      <b/>
      <sz val="11"/>
      <color indexed="8"/>
      <name val="Webdings"/>
      <family val="1"/>
      <charset val="2"/>
    </font>
    <font>
      <i/>
      <sz val="11"/>
      <name val="Calibri"/>
      <family val="2"/>
    </font>
    <font>
      <i/>
      <u/>
      <sz val="11"/>
      <name val="Calibri"/>
      <family val="2"/>
    </font>
    <font>
      <u/>
      <sz val="12"/>
      <color indexed="30"/>
      <name val="Calibri"/>
      <family val="2"/>
    </font>
    <font>
      <i/>
      <sz val="10"/>
      <name val="Calibri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0"/>
      <color rgb="FF17365D"/>
      <name val="Calibri"/>
      <family val="2"/>
    </font>
    <font>
      <b/>
      <sz val="36"/>
      <color theme="3" tint="-0.249977111117893"/>
      <name val="Calibri"/>
      <family val="2"/>
    </font>
    <font>
      <b/>
      <sz val="22"/>
      <color rgb="FF17365D"/>
      <name val="Calibri"/>
      <family val="2"/>
    </font>
    <font>
      <b/>
      <sz val="10"/>
      <color rgb="FF365F91"/>
      <name val="Calibri"/>
      <family val="2"/>
    </font>
    <font>
      <b/>
      <sz val="10"/>
      <color rgb="FF4F81BD"/>
      <name val="Calibri"/>
      <family val="2"/>
    </font>
    <font>
      <b/>
      <sz val="10"/>
      <color theme="1"/>
      <name val="Calibri"/>
      <family val="2"/>
    </font>
    <font>
      <b/>
      <sz val="10"/>
      <color theme="4" tint="-0.249977111117893"/>
      <name val="Calibri"/>
      <family val="2"/>
    </font>
    <font>
      <b/>
      <sz val="18"/>
      <color rgb="FF0070C0"/>
      <name val="Calibri"/>
      <family val="2"/>
    </font>
    <font>
      <sz val="10"/>
      <color rgb="FF00B050"/>
      <name val="Calibri"/>
      <family val="2"/>
    </font>
    <font>
      <b/>
      <u/>
      <sz val="10"/>
      <color theme="1"/>
      <name val="Calibri"/>
      <family val="2"/>
    </font>
    <font>
      <b/>
      <sz val="14"/>
      <color rgb="FF00B0F0"/>
      <name val="Calibri"/>
      <family val="2"/>
    </font>
    <font>
      <b/>
      <sz val="12"/>
      <color theme="3" tint="0.39997558519241921"/>
      <name val="Calibri"/>
      <family val="2"/>
    </font>
    <font>
      <b/>
      <sz val="10"/>
      <color rgb="FF00B050"/>
      <name val="Calibri"/>
      <family val="2"/>
    </font>
    <font>
      <i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color theme="0"/>
      <name val="Calibri"/>
      <family val="2"/>
      <scheme val="minor"/>
    </font>
    <font>
      <sz val="11"/>
      <color rgb="FF00B0F0"/>
      <name val="Calibri"/>
      <family val="2"/>
    </font>
    <font>
      <b/>
      <sz val="36"/>
      <color theme="4" tint="-0.249977111117893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0"/>
      <color theme="3" tint="0.39997558519241921"/>
      <name val="Calibri"/>
      <family val="2"/>
    </font>
    <font>
      <b/>
      <sz val="18"/>
      <color theme="0"/>
      <name val="Calibri"/>
      <family val="2"/>
    </font>
    <font>
      <b/>
      <i/>
      <u/>
      <sz val="13"/>
      <color rgb="FFAD29FF"/>
      <name val="Calibri"/>
      <family val="2"/>
    </font>
    <font>
      <b/>
      <u/>
      <sz val="14"/>
      <color theme="9"/>
      <name val="Calibri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20"/>
      <color rgb="FF17365D"/>
      <name val="Calibri"/>
      <family val="2"/>
    </font>
    <font>
      <b/>
      <sz val="20"/>
      <color theme="3" tint="-0.249977111117893"/>
      <name val="Calibri"/>
      <family val="2"/>
    </font>
    <font>
      <b/>
      <i/>
      <sz val="11"/>
      <color theme="1"/>
      <name val="Calibri"/>
      <family val="2"/>
      <scheme val="minor"/>
    </font>
    <font>
      <u/>
      <sz val="11"/>
      <color rgb="FFFF0000"/>
      <name val="Calibri"/>
      <family val="2"/>
    </font>
    <font>
      <b/>
      <sz val="16"/>
      <color theme="9" tint="0.59999389629810485"/>
      <name val="Calibri"/>
      <family val="2"/>
      <scheme val="minor"/>
    </font>
    <font>
      <b/>
      <sz val="16"/>
      <color theme="9" tint="0.59999389629810485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9" tint="0.59999389629810485"/>
      <name val="Calibri"/>
      <family val="2"/>
      <scheme val="minor"/>
    </font>
    <font>
      <b/>
      <sz val="2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i/>
      <u/>
      <sz val="13"/>
      <color theme="4"/>
      <name val="Calibri"/>
      <family val="2"/>
    </font>
    <font>
      <b/>
      <sz val="14"/>
      <color theme="9" tint="0.59999389629810485"/>
      <name val="Calibri"/>
      <family val="2"/>
      <scheme val="minor"/>
    </font>
    <font>
      <b/>
      <sz val="16"/>
      <color theme="4"/>
      <name val="Calibri"/>
      <family val="2"/>
    </font>
    <font>
      <sz val="10"/>
      <color theme="0" tint="-4.9989318521683403E-2"/>
      <name val="Calibri"/>
      <family val="2"/>
    </font>
    <font>
      <sz val="22"/>
      <color theme="4" tint="-0.249977111117893"/>
      <name val="Calibri"/>
      <family val="2"/>
    </font>
    <font>
      <sz val="16"/>
      <color theme="4" tint="-0.249977111117893"/>
      <name val="Calibri"/>
      <family val="2"/>
    </font>
    <font>
      <b/>
      <sz val="18"/>
      <color theme="9" tint="0.59999389629810485"/>
      <name val="Calibri"/>
      <family val="2"/>
    </font>
    <font>
      <sz val="16"/>
      <color theme="4"/>
      <name val="Calibri"/>
      <family val="2"/>
    </font>
    <font>
      <b/>
      <sz val="36"/>
      <color theme="9" tint="0.59999389629810485"/>
      <name val="Calibri"/>
      <family val="2"/>
    </font>
    <font>
      <sz val="10"/>
      <color rgb="FF00B0F0"/>
      <name val="Calibri"/>
      <family val="2"/>
    </font>
    <font>
      <sz val="10"/>
      <color rgb="FF92D050"/>
      <name val="Calibri"/>
      <family val="2"/>
    </font>
    <font>
      <sz val="10"/>
      <color theme="7"/>
      <name val="Calibri"/>
      <family val="2"/>
    </font>
    <font>
      <b/>
      <sz val="10"/>
      <color rgb="FF00B0F0"/>
      <name val="Calibri"/>
      <family val="2"/>
    </font>
    <font>
      <b/>
      <sz val="10"/>
      <color rgb="FF92D050"/>
      <name val="Calibri"/>
      <family val="2"/>
    </font>
    <font>
      <b/>
      <sz val="10"/>
      <color theme="7"/>
      <name val="Calibri"/>
      <family val="2"/>
    </font>
    <font>
      <sz val="9"/>
      <color theme="1"/>
      <name val="Calibri"/>
      <family val="2"/>
    </font>
    <font>
      <sz val="10"/>
      <color rgb="FFFF0000"/>
      <name val="Calibri"/>
      <family val="2"/>
    </font>
    <font>
      <b/>
      <sz val="28"/>
      <color theme="0"/>
      <name val="Calibri"/>
      <family val="2"/>
      <scheme val="minor"/>
    </font>
    <font>
      <u/>
      <sz val="10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82828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389">
    <xf numFmtId="0" fontId="0" fillId="0" borderId="0" xfId="0"/>
    <xf numFmtId="0" fontId="3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0" fillId="0" borderId="0" xfId="0" applyProtection="1"/>
    <xf numFmtId="0" fontId="21" fillId="0" borderId="0" xfId="0" applyFont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21" fillId="0" borderId="1" xfId="0" applyFont="1" applyBorder="1" applyAlignment="1" applyProtection="1">
      <alignment vertical="center"/>
    </xf>
    <xf numFmtId="0" fontId="20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horizontal="justify"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1" fontId="20" fillId="0" borderId="0" xfId="0" applyNumberFormat="1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 wrapText="1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0" fontId="20" fillId="0" borderId="2" xfId="0" applyFont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32" fillId="0" borderId="0" xfId="0" applyFont="1" applyAlignment="1" applyProtection="1">
      <alignment vertical="center"/>
    </xf>
    <xf numFmtId="1" fontId="3" fillId="2" borderId="3" xfId="0" applyNumberFormat="1" applyFont="1" applyFill="1" applyBorder="1" applyAlignment="1" applyProtection="1">
      <alignment vertical="center"/>
    </xf>
    <xf numFmtId="1" fontId="20" fillId="0" borderId="0" xfId="0" applyNumberFormat="1" applyFont="1" applyFill="1" applyBorder="1" applyAlignment="1" applyProtection="1">
      <alignment vertical="center"/>
    </xf>
    <xf numFmtId="49" fontId="33" fillId="0" borderId="0" xfId="0" applyNumberFormat="1" applyFont="1" applyBorder="1" applyAlignment="1" applyProtection="1">
      <alignment vertical="center"/>
    </xf>
    <xf numFmtId="0" fontId="33" fillId="0" borderId="0" xfId="0" applyFont="1" applyFill="1" applyBorder="1" applyAlignment="1" applyProtection="1">
      <alignment vertical="center"/>
    </xf>
    <xf numFmtId="0" fontId="20" fillId="0" borderId="0" xfId="0" applyFont="1" applyAlignment="1" applyProtection="1"/>
    <xf numFmtId="0" fontId="20" fillId="0" borderId="0" xfId="0" applyFont="1" applyBorder="1" applyAlignment="1" applyProtection="1"/>
    <xf numFmtId="9" fontId="20" fillId="0" borderId="0" xfId="0" applyNumberFormat="1" applyFont="1" applyFill="1" applyBorder="1" applyAlignment="1" applyProtection="1">
      <alignment vertical="center"/>
    </xf>
    <xf numFmtId="0" fontId="20" fillId="0" borderId="4" xfId="0" applyFont="1" applyBorder="1" applyAlignment="1" applyProtection="1">
      <alignment vertical="center"/>
    </xf>
    <xf numFmtId="0" fontId="20" fillId="0" borderId="5" xfId="0" applyFont="1" applyBorder="1" applyAlignment="1" applyProtection="1">
      <alignment vertical="center"/>
    </xf>
    <xf numFmtId="0" fontId="20" fillId="0" borderId="6" xfId="0" applyFont="1" applyBorder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20" fillId="0" borderId="7" xfId="0" applyFont="1" applyBorder="1" applyAlignment="1" applyProtection="1">
      <alignment horizontal="center" vertical="center" wrapText="1"/>
    </xf>
    <xf numFmtId="9" fontId="2" fillId="0" borderId="8" xfId="0" applyNumberFormat="1" applyFont="1" applyBorder="1" applyAlignment="1" applyProtection="1">
      <alignment horizontal="center" vertical="center" wrapText="1"/>
    </xf>
    <xf numFmtId="9" fontId="2" fillId="0" borderId="9" xfId="0" applyNumberFormat="1" applyFont="1" applyBorder="1" applyAlignment="1" applyProtection="1">
      <alignment horizontal="center" vertical="center" wrapText="1"/>
    </xf>
    <xf numFmtId="9" fontId="2" fillId="0" borderId="10" xfId="0" applyNumberFormat="1" applyFont="1" applyBorder="1" applyAlignment="1" applyProtection="1">
      <alignment horizontal="center" vertical="center" wrapText="1"/>
    </xf>
    <xf numFmtId="9" fontId="2" fillId="0" borderId="11" xfId="0" applyNumberFormat="1" applyFont="1" applyBorder="1" applyAlignment="1" applyProtection="1">
      <alignment horizontal="center" vertical="center" wrapText="1"/>
    </xf>
    <xf numFmtId="9" fontId="2" fillId="0" borderId="12" xfId="0" applyNumberFormat="1" applyFont="1" applyBorder="1" applyAlignment="1" applyProtection="1">
      <alignment horizontal="center" vertical="center" wrapText="1"/>
    </xf>
    <xf numFmtId="9" fontId="2" fillId="0" borderId="13" xfId="0" applyNumberFormat="1" applyFont="1" applyBorder="1" applyAlignment="1" applyProtection="1">
      <alignment horizontal="center" vertical="center" wrapText="1"/>
    </xf>
    <xf numFmtId="1" fontId="20" fillId="0" borderId="0" xfId="0" applyNumberFormat="1" applyFont="1" applyBorder="1" applyAlignment="1" applyProtection="1">
      <alignment vertical="center"/>
    </xf>
    <xf numFmtId="0" fontId="20" fillId="0" borderId="0" xfId="0" applyFont="1" applyBorder="1" applyProtection="1"/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9" fontId="2" fillId="0" borderId="0" xfId="0" applyNumberFormat="1" applyFont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5" fillId="0" borderId="0" xfId="0" applyFont="1" applyProtection="1"/>
    <xf numFmtId="0" fontId="20" fillId="0" borderId="15" xfId="0" applyFont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6" fillId="0" borderId="0" xfId="0" applyFont="1" applyAlignment="1" applyProtection="1">
      <alignment vertical="center"/>
    </xf>
    <xf numFmtId="0" fontId="37" fillId="0" borderId="0" xfId="0" applyFont="1" applyAlignment="1" applyProtection="1">
      <alignment vertical="center"/>
    </xf>
    <xf numFmtId="0" fontId="38" fillId="0" borderId="0" xfId="0" applyFont="1" applyProtection="1"/>
    <xf numFmtId="0" fontId="20" fillId="0" borderId="0" xfId="0" applyFont="1" applyBorder="1" applyAlignment="1" applyProtection="1">
      <alignment vertical="center" wrapText="1"/>
    </xf>
    <xf numFmtId="0" fontId="19" fillId="0" borderId="0" xfId="1" applyAlignment="1" applyProtection="1">
      <alignment vertical="center"/>
    </xf>
    <xf numFmtId="0" fontId="39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right" vertical="center"/>
    </xf>
    <xf numFmtId="0" fontId="20" fillId="0" borderId="4" xfId="0" applyFont="1" applyBorder="1" applyAlignment="1" applyProtection="1">
      <alignment vertical="center" wrapText="1"/>
    </xf>
    <xf numFmtId="0" fontId="20" fillId="0" borderId="14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49" fontId="26" fillId="0" borderId="0" xfId="0" applyNumberFormat="1" applyFont="1" applyBorder="1" applyAlignment="1" applyProtection="1">
      <alignment vertical="center"/>
    </xf>
    <xf numFmtId="0" fontId="0" fillId="0" borderId="0" xfId="0" applyFill="1" applyProtection="1"/>
    <xf numFmtId="0" fontId="18" fillId="0" borderId="0" xfId="0" applyFont="1" applyFill="1" applyBorder="1" applyProtection="1"/>
    <xf numFmtId="0" fontId="18" fillId="0" borderId="0" xfId="0" applyFont="1" applyFill="1" applyProtection="1"/>
    <xf numFmtId="0" fontId="20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41" fillId="0" borderId="0" xfId="0" applyFont="1" applyAlignment="1" applyProtection="1">
      <alignment vertical="center"/>
    </xf>
    <xf numFmtId="0" fontId="42" fillId="0" borderId="0" xfId="0" applyFont="1" applyBorder="1" applyAlignment="1" applyProtection="1">
      <alignment vertical="center"/>
    </xf>
    <xf numFmtId="0" fontId="42" fillId="0" borderId="0" xfId="0" applyFont="1" applyBorder="1" applyAlignment="1" applyProtection="1">
      <alignment vertical="center" wrapText="1"/>
    </xf>
    <xf numFmtId="0" fontId="43" fillId="0" borderId="0" xfId="0" applyFont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/>
    </xf>
    <xf numFmtId="0" fontId="37" fillId="0" borderId="0" xfId="0" applyFont="1" applyFill="1" applyAlignment="1" applyProtection="1">
      <alignment vertical="center"/>
    </xf>
    <xf numFmtId="0" fontId="45" fillId="0" borderId="0" xfId="0" applyFont="1" applyAlignment="1" applyProtection="1">
      <alignment vertical="center"/>
    </xf>
    <xf numFmtId="0" fontId="44" fillId="0" borderId="0" xfId="0" applyFont="1" applyFill="1" applyAlignment="1" applyProtection="1">
      <alignment horizontal="justify" vertical="center" wrapText="1"/>
    </xf>
    <xf numFmtId="0" fontId="3" fillId="0" borderId="0" xfId="0" applyFont="1" applyFill="1" applyAlignment="1" applyProtection="1">
      <alignment vertical="center"/>
    </xf>
    <xf numFmtId="0" fontId="46" fillId="0" borderId="0" xfId="0" applyFont="1" applyAlignment="1" applyProtection="1">
      <alignment vertical="center"/>
    </xf>
    <xf numFmtId="0" fontId="46" fillId="0" borderId="0" xfId="0" applyFont="1" applyFill="1" applyAlignment="1" applyProtection="1">
      <alignment vertical="center"/>
    </xf>
    <xf numFmtId="0" fontId="47" fillId="0" borderId="0" xfId="0" applyFont="1"/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right"/>
    </xf>
    <xf numFmtId="9" fontId="48" fillId="0" borderId="0" xfId="0" applyNumberFormat="1" applyFont="1" applyAlignment="1">
      <alignment horizontal="center"/>
    </xf>
    <xf numFmtId="1" fontId="48" fillId="0" borderId="0" xfId="0" applyNumberFormat="1" applyFont="1" applyAlignment="1">
      <alignment horizontal="center"/>
    </xf>
    <xf numFmtId="0" fontId="49" fillId="0" borderId="0" xfId="0" applyFont="1" applyBorder="1" applyAlignment="1" applyProtection="1">
      <alignment vertical="center"/>
    </xf>
    <xf numFmtId="0" fontId="49" fillId="0" borderId="0" xfId="0" applyFont="1" applyBorder="1" applyAlignment="1" applyProtection="1">
      <alignment vertical="center" wrapText="1"/>
    </xf>
    <xf numFmtId="1" fontId="48" fillId="0" borderId="0" xfId="0" applyNumberFormat="1" applyFont="1" applyAlignment="1">
      <alignment horizontal="left"/>
    </xf>
    <xf numFmtId="0" fontId="50" fillId="0" borderId="0" xfId="0" applyFont="1"/>
    <xf numFmtId="0" fontId="20" fillId="0" borderId="14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/>
    <xf numFmtId="0" fontId="20" fillId="0" borderId="2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51" fillId="0" borderId="0" xfId="0" applyFont="1" applyAlignment="1" applyProtection="1">
      <alignment vertical="center"/>
    </xf>
    <xf numFmtId="0" fontId="52" fillId="0" borderId="0" xfId="0" applyFont="1" applyAlignment="1" applyProtection="1">
      <alignment vertical="center"/>
    </xf>
    <xf numFmtId="0" fontId="52" fillId="0" borderId="0" xfId="0" applyFont="1" applyBorder="1" applyAlignment="1" applyProtection="1">
      <alignment vertical="center"/>
    </xf>
    <xf numFmtId="1" fontId="47" fillId="0" borderId="0" xfId="0" applyNumberFormat="1" applyFont="1" applyAlignment="1">
      <alignment horizontal="right"/>
    </xf>
    <xf numFmtId="9" fontId="53" fillId="0" borderId="0" xfId="0" applyNumberFormat="1" applyFont="1" applyAlignment="1">
      <alignment horizontal="center"/>
    </xf>
    <xf numFmtId="0" fontId="3" fillId="0" borderId="0" xfId="0" applyFont="1" applyFill="1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center" vertical="center" wrapText="1"/>
    </xf>
    <xf numFmtId="9" fontId="26" fillId="0" borderId="0" xfId="0" applyNumberFormat="1" applyFont="1" applyBorder="1" applyAlignment="1" applyProtection="1">
      <alignment vertical="center"/>
    </xf>
    <xf numFmtId="0" fontId="54" fillId="0" borderId="0" xfId="1" applyFont="1" applyBorder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49" fontId="20" fillId="0" borderId="0" xfId="0" applyNumberFormat="1" applyFont="1" applyFill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/>
    </xf>
    <xf numFmtId="0" fontId="20" fillId="0" borderId="14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</xf>
    <xf numFmtId="0" fontId="0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 applyFill="1" applyAlignment="1" applyProtection="1">
      <alignment horizontal="left" vertical="center"/>
    </xf>
    <xf numFmtId="1" fontId="3" fillId="0" borderId="23" xfId="0" applyNumberFormat="1" applyFont="1" applyFill="1" applyBorder="1" applyAlignment="1" applyProtection="1">
      <alignment horizontal="center" vertical="center" wrapText="1"/>
    </xf>
    <xf numFmtId="1" fontId="3" fillId="0" borderId="2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49" fontId="42" fillId="0" borderId="0" xfId="0" applyNumberFormat="1" applyFont="1" applyAlignment="1">
      <alignment horizontal="justify" vertical="center" wrapText="1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Font="1" applyAlignment="1">
      <alignment horizontal="justify" vertical="center" wrapText="1"/>
    </xf>
    <xf numFmtId="0" fontId="57" fillId="0" borderId="0" xfId="0" applyFont="1" applyAlignment="1" applyProtection="1">
      <alignment vertical="center" wrapText="1"/>
    </xf>
    <xf numFmtId="49" fontId="57" fillId="0" borderId="0" xfId="0" applyNumberFormat="1" applyFont="1" applyAlignment="1" applyProtection="1">
      <alignment horizontal="justify" vertical="center" wrapText="1"/>
    </xf>
    <xf numFmtId="49" fontId="58" fillId="0" borderId="0" xfId="0" applyNumberFormat="1" applyFont="1" applyAlignment="1">
      <alignment horizontal="justify" vertical="center" wrapText="1"/>
    </xf>
    <xf numFmtId="49" fontId="59" fillId="0" borderId="0" xfId="0" applyNumberFormat="1" applyFont="1" applyAlignment="1">
      <alignment horizontal="justify" vertical="center" wrapText="1"/>
    </xf>
    <xf numFmtId="49" fontId="0" fillId="0" borderId="0" xfId="0" applyNumberFormat="1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60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61" fillId="0" borderId="0" xfId="0" applyFont="1" applyAlignment="1">
      <alignment horizontal="center" vertical="center"/>
    </xf>
    <xf numFmtId="9" fontId="26" fillId="0" borderId="25" xfId="0" applyNumberFormat="1" applyFont="1" applyBorder="1" applyAlignment="1" applyProtection="1">
      <alignment horizontal="center" vertical="center"/>
    </xf>
    <xf numFmtId="9" fontId="26" fillId="0" borderId="6" xfId="0" applyNumberFormat="1" applyFont="1" applyBorder="1" applyAlignment="1" applyProtection="1">
      <alignment vertical="center"/>
    </xf>
    <xf numFmtId="9" fontId="26" fillId="0" borderId="25" xfId="0" applyNumberFormat="1" applyFont="1" applyBorder="1" applyAlignment="1" applyProtection="1">
      <alignment vertical="center"/>
    </xf>
    <xf numFmtId="9" fontId="2" fillId="0" borderId="26" xfId="0" applyNumberFormat="1" applyFont="1" applyBorder="1" applyAlignment="1" applyProtection="1">
      <alignment horizontal="center" vertical="center" wrapText="1"/>
    </xf>
    <xf numFmtId="9" fontId="2" fillId="0" borderId="25" xfId="0" applyNumberFormat="1" applyFont="1" applyBorder="1" applyAlignment="1" applyProtection="1">
      <alignment horizontal="center" vertical="center" wrapText="1"/>
    </xf>
    <xf numFmtId="0" fontId="20" fillId="4" borderId="14" xfId="0" applyFont="1" applyFill="1" applyBorder="1" applyAlignment="1" applyProtection="1">
      <alignment vertical="center"/>
      <protection locked="0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1" fontId="3" fillId="4" borderId="14" xfId="0" applyNumberFormat="1" applyFont="1" applyFill="1" applyBorder="1" applyAlignment="1" applyProtection="1">
      <alignment vertical="center"/>
      <protection locked="0"/>
    </xf>
    <xf numFmtId="164" fontId="3" fillId="4" borderId="14" xfId="0" applyNumberFormat="1" applyFont="1" applyFill="1" applyBorder="1" applyAlignment="1" applyProtection="1">
      <alignment vertical="center"/>
      <protection locked="0"/>
    </xf>
    <xf numFmtId="1" fontId="3" fillId="4" borderId="14" xfId="0" applyNumberFormat="1" applyFont="1" applyFill="1" applyBorder="1" applyAlignment="1" applyProtection="1">
      <alignment vertical="center" wrapText="1"/>
      <protection locked="0"/>
    </xf>
    <xf numFmtId="0" fontId="3" fillId="4" borderId="14" xfId="0" applyNumberFormat="1" applyFont="1" applyFill="1" applyBorder="1" applyAlignment="1" applyProtection="1">
      <alignment horizontal="right" vertical="center"/>
      <protection locked="0"/>
    </xf>
    <xf numFmtId="0" fontId="3" fillId="4" borderId="14" xfId="0" applyFont="1" applyFill="1" applyBorder="1" applyAlignment="1" applyProtection="1">
      <alignment vertical="center"/>
      <protection locked="0"/>
    </xf>
    <xf numFmtId="1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2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28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14" xfId="0" applyNumberFormat="1" applyFont="1" applyFill="1" applyBorder="1" applyAlignment="1" applyProtection="1">
      <alignment horizontal="right" vertical="center"/>
      <protection locked="0"/>
    </xf>
    <xf numFmtId="49" fontId="20" fillId="0" borderId="0" xfId="0" applyNumberFormat="1" applyFont="1" applyFill="1" applyBorder="1" applyAlignment="1" applyProtection="1">
      <alignment horizontal="left" vertical="center" wrapText="1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" fontId="3" fillId="4" borderId="20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30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3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20" xfId="0" applyNumberFormat="1" applyFont="1" applyFill="1" applyBorder="1" applyAlignment="1" applyProtection="1">
      <alignment horizontal="right" vertical="center"/>
      <protection locked="0"/>
    </xf>
    <xf numFmtId="1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33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4" xfId="0" applyNumberFormat="1" applyFont="1" applyFill="1" applyBorder="1" applyAlignment="1" applyProtection="1">
      <alignment vertical="center"/>
      <protection locked="0"/>
    </xf>
    <xf numFmtId="9" fontId="20" fillId="4" borderId="14" xfId="0" applyNumberFormat="1" applyFont="1" applyFill="1" applyBorder="1" applyAlignment="1" applyProtection="1">
      <alignment horizontal="right" vertical="center"/>
      <protection locked="0"/>
    </xf>
    <xf numFmtId="0" fontId="20" fillId="4" borderId="25" xfId="0" applyFont="1" applyFill="1" applyBorder="1" applyAlignment="1" applyProtection="1">
      <alignment horizontal="center" vertical="center"/>
      <protection locked="0"/>
    </xf>
    <xf numFmtId="14" fontId="20" fillId="4" borderId="14" xfId="0" applyNumberFormat="1" applyFont="1" applyFill="1" applyBorder="1" applyAlignment="1" applyProtection="1">
      <alignment vertical="center"/>
      <protection locked="0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</xf>
    <xf numFmtId="0" fontId="62" fillId="0" borderId="0" xfId="0" applyFont="1" applyAlignment="1">
      <alignment horizontal="left" wrapText="1"/>
    </xf>
    <xf numFmtId="0" fontId="62" fillId="0" borderId="0" xfId="0" applyFont="1" applyAlignment="1">
      <alignment horizontal="justify" vertical="center" wrapText="1"/>
    </xf>
    <xf numFmtId="49" fontId="63" fillId="5" borderId="0" xfId="0" applyNumberFormat="1" applyFont="1" applyFill="1" applyAlignment="1" applyProtection="1">
      <alignment horizontal="justify" vertical="center" wrapText="1"/>
    </xf>
    <xf numFmtId="0" fontId="64" fillId="0" borderId="0" xfId="0" applyFont="1" applyAlignment="1" applyProtection="1">
      <alignment vertical="center"/>
    </xf>
    <xf numFmtId="0" fontId="19" fillId="0" borderId="5" xfId="1" applyBorder="1" applyAlignment="1" applyProtection="1">
      <alignment vertical="center" wrapText="1"/>
    </xf>
    <xf numFmtId="0" fontId="17" fillId="0" borderId="5" xfId="1" applyFont="1" applyBorder="1" applyAlignment="1" applyProtection="1">
      <alignment vertical="center"/>
    </xf>
    <xf numFmtId="0" fontId="20" fillId="4" borderId="14" xfId="0" applyFont="1" applyFill="1" applyBorder="1" applyAlignment="1" applyProtection="1">
      <alignment horizontal="right" vertical="center"/>
      <protection locked="0"/>
    </xf>
    <xf numFmtId="1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23" xfId="0" applyNumberFormat="1" applyFont="1" applyFill="1" applyBorder="1" applyAlignment="1" applyProtection="1">
      <alignment vertical="center" wrapText="1"/>
    </xf>
    <xf numFmtId="1" fontId="3" fillId="0" borderId="14" xfId="0" applyNumberFormat="1" applyFont="1" applyFill="1" applyBorder="1" applyAlignment="1" applyProtection="1">
      <alignment horizontal="center" vertical="center" wrapText="1"/>
    </xf>
    <xf numFmtId="0" fontId="65" fillId="0" borderId="0" xfId="0" applyFont="1" applyAlignment="1" applyProtection="1">
      <alignment vertical="center"/>
    </xf>
    <xf numFmtId="0" fontId="65" fillId="0" borderId="0" xfId="0" applyFont="1" applyFill="1" applyAlignment="1" applyProtection="1">
      <alignment vertical="center"/>
    </xf>
    <xf numFmtId="0" fontId="55" fillId="0" borderId="0" xfId="0" applyFont="1" applyFill="1" applyAlignment="1">
      <alignment horizontal="left" vertical="center"/>
    </xf>
    <xf numFmtId="0" fontId="66" fillId="0" borderId="0" xfId="0" applyFont="1" applyFill="1" applyAlignment="1">
      <alignment horizontal="left" vertical="center"/>
    </xf>
    <xf numFmtId="0" fontId="51" fillId="0" borderId="0" xfId="0" applyFont="1" applyAlignment="1" applyProtection="1">
      <alignment horizontal="left" vertical="center"/>
    </xf>
    <xf numFmtId="0" fontId="67" fillId="0" borderId="0" xfId="0" applyFont="1" applyAlignment="1" applyProtection="1">
      <alignment vertical="center"/>
    </xf>
    <xf numFmtId="0" fontId="68" fillId="4" borderId="14" xfId="0" applyFont="1" applyFill="1" applyBorder="1" applyAlignment="1" applyProtection="1">
      <alignment vertical="center"/>
      <protection locked="0"/>
    </xf>
    <xf numFmtId="0" fontId="68" fillId="4" borderId="22" xfId="0" applyFont="1" applyFill="1" applyBorder="1" applyAlignment="1" applyProtection="1">
      <alignment vertical="center"/>
      <protection locked="0"/>
    </xf>
    <xf numFmtId="0" fontId="20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20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0" fillId="4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0" fontId="19" fillId="0" borderId="0" xfId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0" fontId="20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1" applyAlignment="1" applyProtection="1">
      <alignment horizontal="left" vertical="center" wrapText="1"/>
    </xf>
    <xf numFmtId="0" fontId="67" fillId="0" borderId="0" xfId="0" applyFont="1" applyAlignment="1" applyProtection="1">
      <alignment horizontal="center" vertical="center"/>
    </xf>
    <xf numFmtId="0" fontId="72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justify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9" fontId="26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/>
    </xf>
    <xf numFmtId="1" fontId="20" fillId="0" borderId="0" xfId="0" applyNumberFormat="1" applyFont="1" applyFill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68" fillId="4" borderId="0" xfId="0" applyFont="1" applyFill="1" applyBorder="1" applyAlignment="1" applyProtection="1">
      <alignment vertical="center"/>
      <protection locked="0"/>
    </xf>
    <xf numFmtId="0" fontId="20" fillId="0" borderId="22" xfId="0" applyFont="1" applyFill="1" applyBorder="1" applyAlignment="1" applyProtection="1">
      <alignment horizontal="center" vertical="center"/>
    </xf>
    <xf numFmtId="1" fontId="3" fillId="4" borderId="0" xfId="0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</xf>
    <xf numFmtId="49" fontId="3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20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0" fillId="4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</xf>
    <xf numFmtId="0" fontId="19" fillId="0" borderId="0" xfId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0" fillId="4" borderId="21" xfId="0" applyFont="1" applyFill="1" applyBorder="1" applyAlignment="1" applyProtection="1">
      <alignment horizontal="center" vertical="center"/>
      <protection locked="0"/>
    </xf>
    <xf numFmtId="0" fontId="20" fillId="4" borderId="7" xfId="0" applyFont="1" applyFill="1" applyBorder="1" applyAlignment="1" applyProtection="1">
      <alignment horizontal="center" vertical="center"/>
      <protection locked="0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56" fillId="6" borderId="0" xfId="0" applyFont="1" applyFill="1" applyAlignment="1" applyProtection="1">
      <alignment horizontal="justify" vertical="center"/>
    </xf>
    <xf numFmtId="49" fontId="3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2" xfId="0" applyNumberFormat="1" applyFont="1" applyFill="1" applyBorder="1" applyAlignment="1" applyProtection="1">
      <alignment horizontal="left" vertical="center" wrapText="1"/>
      <protection locked="0"/>
    </xf>
    <xf numFmtId="0" fontId="56" fillId="6" borderId="0" xfId="0" applyFont="1" applyFill="1" applyAlignment="1" applyProtection="1">
      <alignment horizontal="left" vertical="center"/>
    </xf>
    <xf numFmtId="0" fontId="3" fillId="7" borderId="21" xfId="0" applyNumberFormat="1" applyFont="1" applyFill="1" applyBorder="1" applyAlignment="1" applyProtection="1">
      <alignment horizontal="center" vertical="center"/>
    </xf>
    <xf numFmtId="0" fontId="3" fillId="7" borderId="7" xfId="0" applyNumberFormat="1" applyFont="1" applyFill="1" applyBorder="1" applyAlignment="1" applyProtection="1">
      <alignment horizontal="center" vertical="center"/>
    </xf>
    <xf numFmtId="0" fontId="3" fillId="7" borderId="22" xfId="0" applyNumberFormat="1" applyFont="1" applyFill="1" applyBorder="1" applyAlignment="1" applyProtection="1">
      <alignment horizontal="center" vertical="center"/>
    </xf>
    <xf numFmtId="0" fontId="3" fillId="4" borderId="21" xfId="0" applyNumberFormat="1" applyFont="1" applyFill="1" applyBorder="1" applyAlignment="1" applyProtection="1">
      <alignment horizontal="left" vertical="center"/>
      <protection locked="0"/>
    </xf>
    <xf numFmtId="0" fontId="3" fillId="4" borderId="7" xfId="0" applyNumberFormat="1" applyFont="1" applyFill="1" applyBorder="1" applyAlignment="1" applyProtection="1">
      <alignment horizontal="left" vertical="center"/>
      <protection locked="0"/>
    </xf>
    <xf numFmtId="0" fontId="3" fillId="4" borderId="22" xfId="0" applyNumberFormat="1" applyFont="1" applyFill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 wrapText="1"/>
    </xf>
    <xf numFmtId="0" fontId="3" fillId="0" borderId="45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6" fillId="6" borderId="0" xfId="0" applyFont="1" applyFill="1" applyAlignment="1" applyProtection="1">
      <alignment horizontal="center" vertical="center"/>
    </xf>
    <xf numFmtId="0" fontId="19" fillId="0" borderId="5" xfId="1" applyBorder="1" applyAlignment="1" applyProtection="1">
      <alignment horizontal="center" vertical="center" wrapText="1"/>
    </xf>
    <xf numFmtId="0" fontId="20" fillId="4" borderId="6" xfId="0" applyNumberFormat="1" applyFont="1" applyFill="1" applyBorder="1" applyAlignment="1" applyProtection="1">
      <alignment horizontal="left" vertical="center" wrapText="1"/>
      <protection locked="0"/>
    </xf>
    <xf numFmtId="0" fontId="20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4" borderId="26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</xf>
    <xf numFmtId="49" fontId="20" fillId="0" borderId="0" xfId="0" applyNumberFormat="1" applyFont="1" applyFill="1" applyBorder="1" applyAlignment="1" applyProtection="1">
      <alignment horizontal="left" vertical="center" wrapText="1"/>
    </xf>
    <xf numFmtId="0" fontId="19" fillId="0" borderId="5" xfId="1" applyBorder="1" applyAlignment="1" applyProtection="1">
      <alignment horizontal="center" vertical="top" wrapText="1"/>
    </xf>
    <xf numFmtId="49" fontId="20" fillId="4" borderId="4" xfId="0" applyNumberFormat="1" applyFont="1" applyFill="1" applyBorder="1" applyAlignment="1" applyProtection="1">
      <alignment horizontal="left" vertical="center" wrapText="1"/>
    </xf>
    <xf numFmtId="49" fontId="20" fillId="4" borderId="5" xfId="0" applyNumberFormat="1" applyFont="1" applyFill="1" applyBorder="1" applyAlignment="1" applyProtection="1">
      <alignment horizontal="left" vertical="center" wrapText="1"/>
    </xf>
    <xf numFmtId="49" fontId="20" fillId="4" borderId="29" xfId="0" applyNumberFormat="1" applyFont="1" applyFill="1" applyBorder="1" applyAlignment="1" applyProtection="1">
      <alignment horizontal="left" vertical="center" wrapText="1"/>
    </xf>
    <xf numFmtId="0" fontId="56" fillId="6" borderId="0" xfId="0" applyFont="1" applyFill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right" vertical="center"/>
    </xf>
    <xf numFmtId="0" fontId="3" fillId="4" borderId="21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22" xfId="0" applyFont="1" applyFill="1" applyBorder="1" applyAlignment="1" applyProtection="1">
      <alignment horizontal="left" vertical="center"/>
      <protection locked="0"/>
    </xf>
    <xf numFmtId="0" fontId="20" fillId="0" borderId="42" xfId="0" applyFont="1" applyBorder="1" applyAlignment="1" applyProtection="1">
      <alignment horizontal="left" vertical="center" wrapText="1"/>
    </xf>
    <xf numFmtId="0" fontId="20" fillId="0" borderId="48" xfId="0" applyFont="1" applyBorder="1" applyAlignment="1" applyProtection="1">
      <alignment horizontal="left" vertical="center" wrapText="1"/>
    </xf>
    <xf numFmtId="0" fontId="20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49" fontId="81" fillId="0" borderId="0" xfId="0" applyNumberFormat="1" applyFont="1" applyFill="1" applyBorder="1" applyAlignment="1" applyProtection="1">
      <alignment horizontal="left" vertical="center" wrapText="1"/>
    </xf>
    <xf numFmtId="0" fontId="20" fillId="0" borderId="38" xfId="0" applyFont="1" applyBorder="1" applyAlignment="1" applyProtection="1">
      <alignment horizontal="left" vertical="center" wrapText="1"/>
    </xf>
    <xf numFmtId="0" fontId="20" fillId="0" borderId="39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left" vertical="center" wrapText="1"/>
    </xf>
    <xf numFmtId="0" fontId="3" fillId="0" borderId="39" xfId="0" applyFont="1" applyBorder="1" applyAlignment="1" applyProtection="1">
      <alignment horizontal="left" vertical="center" wrapText="1"/>
    </xf>
    <xf numFmtId="0" fontId="80" fillId="0" borderId="50" xfId="0" applyFont="1" applyBorder="1" applyAlignment="1" applyProtection="1">
      <alignment horizontal="right" vertical="center" wrapText="1"/>
    </xf>
    <xf numFmtId="0" fontId="80" fillId="0" borderId="37" xfId="0" applyFont="1" applyBorder="1" applyAlignment="1" applyProtection="1">
      <alignment horizontal="right" vertical="center" wrapText="1"/>
    </xf>
    <xf numFmtId="0" fontId="20" fillId="0" borderId="40" xfId="0" applyFont="1" applyBorder="1" applyAlignment="1" applyProtection="1">
      <alignment horizontal="left" vertical="center" wrapText="1"/>
    </xf>
    <xf numFmtId="0" fontId="20" fillId="0" borderId="41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left" vertical="center" wrapText="1"/>
    </xf>
    <xf numFmtId="0" fontId="3" fillId="0" borderId="48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21" xfId="0" applyFont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1" fontId="20" fillId="0" borderId="0" xfId="0" applyNumberFormat="1" applyFont="1" applyFill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left" vertical="center" wrapText="1"/>
    </xf>
    <xf numFmtId="0" fontId="3" fillId="0" borderId="31" xfId="0" applyFont="1" applyBorder="1" applyAlignment="1" applyProtection="1">
      <alignment horizontal="left" vertical="center" wrapText="1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20" fillId="4" borderId="22" xfId="0" applyFont="1" applyFill="1" applyBorder="1" applyAlignment="1" applyProtection="1">
      <alignment horizontal="left" vertical="center"/>
      <protection locked="0"/>
    </xf>
    <xf numFmtId="49" fontId="20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56" fillId="6" borderId="0" xfId="0" applyFont="1" applyFill="1" applyAlignment="1" applyProtection="1">
      <alignment horizontal="justify" vertical="center" wrapText="1"/>
    </xf>
    <xf numFmtId="0" fontId="26" fillId="0" borderId="21" xfId="0" applyFont="1" applyBorder="1" applyAlignment="1" applyProtection="1">
      <alignment horizontal="center" vertical="center"/>
    </xf>
    <xf numFmtId="0" fontId="26" fillId="0" borderId="22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0" fillId="0" borderId="22" xfId="0" applyBorder="1" applyProtection="1"/>
    <xf numFmtId="0" fontId="20" fillId="0" borderId="21" xfId="0" applyFont="1" applyFill="1" applyBorder="1" applyAlignment="1" applyProtection="1">
      <alignment horizontal="center" vertical="center" wrapText="1"/>
    </xf>
    <xf numFmtId="0" fontId="20" fillId="0" borderId="22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9" fontId="77" fillId="0" borderId="0" xfId="0" applyNumberFormat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</xf>
    <xf numFmtId="9" fontId="78" fillId="0" borderId="0" xfId="0" applyNumberFormat="1" applyFont="1" applyFill="1" applyBorder="1" applyAlignment="1" applyProtection="1">
      <alignment horizontal="center" vertical="center"/>
    </xf>
    <xf numFmtId="9" fontId="7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9" fontId="26" fillId="0" borderId="0" xfId="0" applyNumberFormat="1" applyFont="1" applyFill="1" applyBorder="1" applyAlignment="1" applyProtection="1">
      <alignment horizontal="center" vertical="center"/>
    </xf>
    <xf numFmtId="49" fontId="20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20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0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20" fillId="4" borderId="22" xfId="0" applyNumberFormat="1" applyFont="1" applyFill="1" applyBorder="1" applyAlignment="1" applyProtection="1">
      <alignment horizontal="left" vertical="center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74" fillId="0" borderId="0" xfId="0" applyFont="1" applyFill="1" applyBorder="1" applyAlignment="1" applyProtection="1">
      <alignment horizontal="center" vertical="center" wrapText="1"/>
    </xf>
    <xf numFmtId="0" fontId="75" fillId="0" borderId="0" xfId="0" applyFont="1" applyFill="1" applyBorder="1" applyAlignment="1" applyProtection="1">
      <alignment horizontal="center" vertical="center" wrapText="1"/>
    </xf>
    <xf numFmtId="0" fontId="76" fillId="0" borderId="0" xfId="0" applyFont="1" applyFill="1" applyBorder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0" fontId="20" fillId="0" borderId="22" xfId="0" applyFont="1" applyBorder="1" applyAlignment="1" applyProtection="1">
      <alignment horizontal="left" vertical="center"/>
    </xf>
    <xf numFmtId="0" fontId="20" fillId="0" borderId="4" xfId="0" applyFont="1" applyBorder="1" applyAlignment="1" applyProtection="1">
      <alignment horizontal="left" vertical="center"/>
    </xf>
    <xf numFmtId="0" fontId="20" fillId="0" borderId="5" xfId="0" applyFont="1" applyBorder="1" applyAlignment="1" applyProtection="1">
      <alignment horizontal="left" vertical="center"/>
    </xf>
    <xf numFmtId="0" fontId="20" fillId="0" borderId="29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/>
    </xf>
    <xf numFmtId="0" fontId="19" fillId="0" borderId="0" xfId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4" borderId="4" xfId="0" applyNumberFormat="1" applyFont="1" applyFill="1" applyBorder="1" applyAlignment="1" applyProtection="1">
      <alignment horizontal="left" vertical="center" wrapText="1"/>
      <protection locked="0"/>
    </xf>
    <xf numFmtId="0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3" fillId="4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0" fontId="19" fillId="0" borderId="0" xfId="1" applyAlignment="1" applyProtection="1">
      <alignment horizontal="left" vertical="center"/>
    </xf>
    <xf numFmtId="0" fontId="73" fillId="6" borderId="0" xfId="0" applyFont="1" applyFill="1" applyAlignment="1" applyProtection="1">
      <alignment horizontal="center" vertical="center"/>
    </xf>
    <xf numFmtId="0" fontId="52" fillId="4" borderId="14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justify" vertical="center" wrapText="1"/>
    </xf>
    <xf numFmtId="0" fontId="19" fillId="0" borderId="0" xfId="1" applyAlignment="1" applyProtection="1"/>
    <xf numFmtId="0" fontId="0" fillId="0" borderId="0" xfId="0" applyAlignment="1" applyProtection="1">
      <alignment horizontal="left"/>
    </xf>
    <xf numFmtId="1" fontId="70" fillId="4" borderId="21" xfId="0" applyNumberFormat="1" applyFont="1" applyFill="1" applyBorder="1" applyAlignment="1" applyProtection="1">
      <alignment horizontal="center" vertical="center" wrapText="1"/>
      <protection locked="0"/>
    </xf>
    <xf numFmtId="1" fontId="70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70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0" xfId="0" applyFont="1" applyAlignment="1" applyProtection="1">
      <alignment horizontal="center" vertical="center"/>
    </xf>
    <xf numFmtId="0" fontId="71" fillId="6" borderId="0" xfId="0" applyFont="1" applyFill="1" applyAlignment="1" applyProtection="1">
      <alignment horizontal="center" vertical="center"/>
    </xf>
    <xf numFmtId="49" fontId="69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69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69" fillId="4" borderId="22" xfId="0" applyNumberFormat="1" applyFont="1" applyFill="1" applyBorder="1" applyAlignment="1" applyProtection="1">
      <alignment horizontal="left" vertical="center" wrapText="1"/>
      <protection locked="0"/>
    </xf>
    <xf numFmtId="49" fontId="70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70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70" fillId="4" borderId="22" xfId="0" applyNumberFormat="1" applyFont="1" applyFill="1" applyBorder="1" applyAlignment="1" applyProtection="1">
      <alignment horizontal="left" vertical="center" wrapText="1"/>
      <protection locked="0"/>
    </xf>
    <xf numFmtId="0" fontId="72" fillId="0" borderId="0" xfId="0" applyFont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/>
    </xf>
    <xf numFmtId="0" fontId="83" fillId="0" borderId="0" xfId="1" applyFont="1" applyAlignment="1" applyProtection="1">
      <alignment horizontal="center"/>
    </xf>
    <xf numFmtId="0" fontId="19" fillId="0" borderId="0" xfId="1" applyAlignment="1" applyProtection="1">
      <alignment horizontal="center"/>
    </xf>
    <xf numFmtId="0" fontId="56" fillId="8" borderId="0" xfId="0" applyFont="1" applyFill="1" applyAlignment="1" applyProtection="1">
      <alignment horizontal="left" vertical="center"/>
    </xf>
    <xf numFmtId="0" fontId="47" fillId="0" borderId="0" xfId="0" applyFont="1" applyAlignment="1">
      <alignment horizontal="right"/>
    </xf>
    <xf numFmtId="0" fontId="82" fillId="9" borderId="0" xfId="0" applyFont="1" applyFill="1" applyAlignment="1">
      <alignment horizontal="center" vertical="center" wrapText="1"/>
    </xf>
    <xf numFmtId="0" fontId="56" fillId="8" borderId="0" xfId="0" applyFont="1" applyFill="1" applyAlignment="1" applyProtection="1">
      <alignment horizontal="left" vertical="center" wrapText="1"/>
    </xf>
  </cellXfs>
  <cellStyles count="2">
    <cellStyle name="Lien hypertexte" xfId="1" builtinId="8"/>
    <cellStyle name="Normal" xfId="0" builtinId="0"/>
  </cellStyles>
  <dxfs count="15">
    <dxf>
      <font>
        <color rgb="FFFF0000"/>
      </font>
    </dxf>
    <dxf>
      <font>
        <color theme="0" tint="-4.9989318521683403E-2"/>
      </font>
    </dxf>
    <dxf>
      <font>
        <color rgb="FFFF0000"/>
      </font>
    </dxf>
    <dxf>
      <font>
        <color rgb="FFFF000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rgb="FFFF0000"/>
      </font>
    </dxf>
    <dxf>
      <font>
        <color rgb="FFFF0000"/>
      </font>
    </dxf>
    <dxf>
      <font>
        <color theme="0" tint="-4.9989318521683403E-2"/>
      </font>
    </dxf>
    <dxf>
      <font>
        <color rgb="FFFF0000"/>
      </font>
    </dxf>
    <dxf>
      <font>
        <color theme="0" tint="-4.9989318521683403E-2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Evaluation et validation de l’état de dépendance des résidents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RAMA!$B$392:$C$392</c:f>
              <c:strCache>
                <c:ptCount val="2"/>
                <c:pt idx="0">
                  <c:v>PMP annuel (si réalisé)</c:v>
                </c:pt>
              </c:strCache>
            </c:strRef>
          </c:tx>
          <c:cat>
            <c:numRef>
              <c:f>RAMA!$D$391:$J$391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RAMA!$D$392:$J$392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5-4719-8112-B34E03F2E867}"/>
            </c:ext>
          </c:extLst>
        </c:ser>
        <c:ser>
          <c:idx val="1"/>
          <c:order val="1"/>
          <c:tx>
            <c:strRef>
              <c:f>RAMA!$B$393:$C$393</c:f>
              <c:strCache>
                <c:ptCount val="2"/>
                <c:pt idx="0">
                  <c:v>GMP annuel (si réalisé)</c:v>
                </c:pt>
              </c:strCache>
            </c:strRef>
          </c:tx>
          <c:cat>
            <c:numRef>
              <c:f>RAMA!$D$391:$J$391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RAMA!$D$393:$J$393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5-4719-8112-B34E03F2E867}"/>
            </c:ext>
          </c:extLst>
        </c:ser>
        <c:ser>
          <c:idx val="2"/>
          <c:order val="2"/>
          <c:tx>
            <c:strRef>
              <c:f>RAMA!$B$394:$C$394</c:f>
              <c:strCache>
                <c:ptCount val="2"/>
                <c:pt idx="0">
                  <c:v>Age moyen</c:v>
                </c:pt>
              </c:strCache>
            </c:strRef>
          </c:tx>
          <c:cat>
            <c:numRef>
              <c:f>RAMA!$D$391:$J$391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RAMA!$D$394:$J$394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45-4719-8112-B34E03F2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71568"/>
        <c:axId val="1"/>
      </c:lineChart>
      <c:catAx>
        <c:axId val="47737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7371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Motifs d'entrées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8"/>
          <c:order val="0"/>
          <c:tx>
            <c:v>Taux d'admissions pour troubles cognitifs</c:v>
          </c:tx>
          <c:cat>
            <c:numRef>
              <c:f>RAMA!$D$980:$J$980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RAMA!$D$983:$J$983</c:f>
              <c:numCache>
                <c:formatCode>0%</c:formatCode>
                <c:ptCount val="7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1-47FB-8FED-C8C72995657C}"/>
            </c:ext>
          </c:extLst>
        </c:ser>
        <c:ser>
          <c:idx val="3"/>
          <c:order val="1"/>
          <c:tx>
            <c:v>Taux d'admissions pour troubles physiques/organiques</c:v>
          </c:tx>
          <c:cat>
            <c:numRef>
              <c:f>RAMA!$D$980:$J$980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RAMA!$D$986:$J$986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1-47FB-8FED-C8C72995657C}"/>
            </c:ext>
          </c:extLst>
        </c:ser>
        <c:ser>
          <c:idx val="7"/>
          <c:order val="2"/>
          <c:tx>
            <c:v>Taux d'admissions non programmées</c:v>
          </c:tx>
          <c:cat>
            <c:numRef>
              <c:f>RAMA!$D$980:$J$980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RAMA!$D$989:$J$989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1-47FB-8FED-C8C729956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610368"/>
        <c:axId val="1"/>
      </c:lineChart>
      <c:catAx>
        <c:axId val="4786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6103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Hospitalisations non programmées</a:t>
            </a:r>
          </a:p>
        </c:rich>
      </c:tx>
      <c:layout>
        <c:manualLayout>
          <c:xMode val="edge"/>
          <c:yMode val="edge"/>
          <c:x val="0.16246545340772803"/>
          <c:y val="2.35312644742936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16840277777836"/>
          <c:y val="0.12663765432098717"/>
          <c:w val="0.78332465277777774"/>
          <c:h val="0.59550555555555551"/>
        </c:manualLayout>
      </c:layout>
      <c:lineChart>
        <c:grouping val="standard"/>
        <c:varyColors val="0"/>
        <c:ser>
          <c:idx val="0"/>
          <c:order val="0"/>
          <c:tx>
            <c:v>Taux d'hospitalisations non programmées</c:v>
          </c:tx>
          <c:cat>
            <c:numRef>
              <c:f>RAMA!$D$1053:$J$1053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RAMA!$D$1057:$J$1057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8-4E52-9E01-D8ABBE7E5687}"/>
            </c:ext>
          </c:extLst>
        </c:ser>
        <c:ser>
          <c:idx val="4"/>
          <c:order val="1"/>
          <c:tx>
            <c:v>Taux d'hospitalisations non programmées la nuit</c:v>
          </c:tx>
          <c:cat>
            <c:numRef>
              <c:f>RAMA!$D$1053:$J$1053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RAMA!$D$1060:$J$1060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8-4E52-9E01-D8ABBE7E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612336"/>
        <c:axId val="1"/>
      </c:lineChart>
      <c:catAx>
        <c:axId val="47861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61233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"/>
          <c:y val="0.87945592095105751"/>
          <c:w val="0.9924645843110671"/>
          <c:h val="0.12054407904894238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Entrées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3823529411764707"/>
          <c:w val="0.82781456953642385"/>
          <c:h val="0.53529411764705881"/>
        </c:manualLayout>
      </c:layout>
      <c:barChart>
        <c:barDir val="col"/>
        <c:grouping val="clustered"/>
        <c:varyColors val="0"/>
        <c:ser>
          <c:idx val="8"/>
          <c:order val="0"/>
          <c:tx>
            <c:v>Taux d'admissions originaires de la commune</c:v>
          </c:tx>
          <c:invertIfNegative val="0"/>
          <c:cat>
            <c:numRef>
              <c:f>RAMA!$D$205:$J$205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RAMA!$D$208:$J$208</c:f>
              <c:numCache>
                <c:formatCode>0%</c:formatCode>
                <c:ptCount val="7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F-48B5-A3CA-E4D6361FFC62}"/>
            </c:ext>
          </c:extLst>
        </c:ser>
        <c:ser>
          <c:idx val="1"/>
          <c:order val="1"/>
          <c:tx>
            <c:v>Taux d'admissions originaires du canton et/ou cantons limitrophes</c:v>
          </c:tx>
          <c:invertIfNegative val="0"/>
          <c:cat>
            <c:numRef>
              <c:f>RAMA!$D$205:$J$205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RAMA!$D$211:$J$211</c:f>
              <c:numCache>
                <c:formatCode>0%</c:formatCode>
                <c:ptCount val="7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F-48B5-A3CA-E4D6361FFC62}"/>
            </c:ext>
          </c:extLst>
        </c:ser>
        <c:ser>
          <c:idx val="6"/>
          <c:order val="2"/>
          <c:tx>
            <c:v>Autres</c:v>
          </c:tx>
          <c:invertIfNegative val="0"/>
          <c:cat>
            <c:numRef>
              <c:f>RAMA!$D$205:$J$205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RAMA!$D$214:$J$214</c:f>
              <c:numCache>
                <c:formatCode>0%</c:formatCode>
                <c:ptCount val="7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F-48B5-A3CA-E4D6361F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13664"/>
        <c:axId val="1"/>
      </c:barChart>
      <c:catAx>
        <c:axId val="4790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01366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7.1648328727121026E-4"/>
          <c:y val="0.79730955689362359"/>
          <c:w val="0.99928351671272875"/>
          <c:h val="0.20269044310637641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Evaluation et validation de l’état de dépendance des résidents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RAMA!$D$391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RAMA!$B$392:$C$394</c:f>
              <c:strCache>
                <c:ptCount val="3"/>
                <c:pt idx="0">
                  <c:v>PMP annuel (si réalisé)</c:v>
                </c:pt>
                <c:pt idx="1">
                  <c:v>GMP annuel (si réalisé)</c:v>
                </c:pt>
                <c:pt idx="2">
                  <c:v>Age moyen</c:v>
                </c:pt>
              </c:strCache>
            </c:strRef>
          </c:cat>
          <c:val>
            <c:numRef>
              <c:f>RAMA!$D$392:$D$394</c:f>
              <c:numCache>
                <c:formatCode>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8-49EE-A0C8-47A5C228EA04}"/>
            </c:ext>
          </c:extLst>
        </c:ser>
        <c:ser>
          <c:idx val="1"/>
          <c:order val="1"/>
          <c:tx>
            <c:strRef>
              <c:f>RAMA!$E$391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RAMA!$B$392:$C$394</c:f>
              <c:strCache>
                <c:ptCount val="3"/>
                <c:pt idx="0">
                  <c:v>PMP annuel (si réalisé)</c:v>
                </c:pt>
                <c:pt idx="1">
                  <c:v>GMP annuel (si réalisé)</c:v>
                </c:pt>
                <c:pt idx="2">
                  <c:v>Age moyen</c:v>
                </c:pt>
              </c:strCache>
            </c:strRef>
          </c:cat>
          <c:val>
            <c:numRef>
              <c:f>RAMA!$E$392:$E$394</c:f>
              <c:numCache>
                <c:formatCode>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8-49EE-A0C8-47A5C228EA04}"/>
            </c:ext>
          </c:extLst>
        </c:ser>
        <c:ser>
          <c:idx val="2"/>
          <c:order val="2"/>
          <c:tx>
            <c:strRef>
              <c:f>RAMA!$F$391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RAMA!$B$392:$C$394</c:f>
              <c:strCache>
                <c:ptCount val="3"/>
                <c:pt idx="0">
                  <c:v>PMP annuel (si réalisé)</c:v>
                </c:pt>
                <c:pt idx="1">
                  <c:v>GMP annuel (si réalisé)</c:v>
                </c:pt>
                <c:pt idx="2">
                  <c:v>Age moyen</c:v>
                </c:pt>
              </c:strCache>
            </c:strRef>
          </c:cat>
          <c:val>
            <c:numRef>
              <c:f>RAMA!$F$392:$F$394</c:f>
              <c:numCache>
                <c:formatCode>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58-49EE-A0C8-47A5C228EA04}"/>
            </c:ext>
          </c:extLst>
        </c:ser>
        <c:ser>
          <c:idx val="3"/>
          <c:order val="3"/>
          <c:tx>
            <c:strRef>
              <c:f>RAMA!$G$391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RAMA!$B$392:$C$394</c:f>
              <c:strCache>
                <c:ptCount val="3"/>
                <c:pt idx="0">
                  <c:v>PMP annuel (si réalisé)</c:v>
                </c:pt>
                <c:pt idx="1">
                  <c:v>GMP annuel (si réalisé)</c:v>
                </c:pt>
                <c:pt idx="2">
                  <c:v>Age moyen</c:v>
                </c:pt>
              </c:strCache>
            </c:strRef>
          </c:cat>
          <c:val>
            <c:numRef>
              <c:f>RAMA!$G$392:$G$394</c:f>
              <c:numCache>
                <c:formatCode>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58-49EE-A0C8-47A5C228EA04}"/>
            </c:ext>
          </c:extLst>
        </c:ser>
        <c:ser>
          <c:idx val="4"/>
          <c:order val="4"/>
          <c:tx>
            <c:strRef>
              <c:f>RAMA!$H$391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RAMA!$B$392:$C$394</c:f>
              <c:strCache>
                <c:ptCount val="3"/>
                <c:pt idx="0">
                  <c:v>PMP annuel (si réalisé)</c:v>
                </c:pt>
                <c:pt idx="1">
                  <c:v>GMP annuel (si réalisé)</c:v>
                </c:pt>
                <c:pt idx="2">
                  <c:v>Age moyen</c:v>
                </c:pt>
              </c:strCache>
            </c:strRef>
          </c:cat>
          <c:val>
            <c:numRef>
              <c:f>RAMA!$H$392:$H$394</c:f>
              <c:numCache>
                <c:formatCode>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58-49EE-A0C8-47A5C228EA04}"/>
            </c:ext>
          </c:extLst>
        </c:ser>
        <c:ser>
          <c:idx val="5"/>
          <c:order val="5"/>
          <c:tx>
            <c:strRef>
              <c:f>RAMA!$J$391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RAMA!$B$392:$C$394</c:f>
              <c:strCache>
                <c:ptCount val="3"/>
                <c:pt idx="0">
                  <c:v>PMP annuel (si réalisé)</c:v>
                </c:pt>
                <c:pt idx="1">
                  <c:v>GMP annuel (si réalisé)</c:v>
                </c:pt>
                <c:pt idx="2">
                  <c:v>Age moyen</c:v>
                </c:pt>
              </c:strCache>
            </c:strRef>
          </c:cat>
          <c:val>
            <c:numRef>
              <c:f>RAMA!$J$392:$J$394</c:f>
              <c:numCache>
                <c:formatCode>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58-49EE-A0C8-47A5C228E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12680"/>
        <c:axId val="1"/>
      </c:barChart>
      <c:catAx>
        <c:axId val="47901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012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521630384437243"/>
          <c:w val="0.99389442213763013"/>
          <c:h val="0.10126540064844836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Informatisation du circuit du médicament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21452145214522"/>
          <c:y val="0.12352941176470589"/>
          <c:w val="0.82838283828382842"/>
          <c:h val="0.6029411764705882"/>
        </c:manualLayout>
      </c:layout>
      <c:barChart>
        <c:barDir val="col"/>
        <c:grouping val="clustered"/>
        <c:varyColors val="0"/>
        <c:ser>
          <c:idx val="6"/>
          <c:order val="0"/>
          <c:tx>
            <c:v>Taux de médecins traitant prescrivant sur l'ordinateur de l'EHPAD sans retranscription par l'IDE</c:v>
          </c:tx>
          <c:invertIfNegative val="0"/>
          <c:cat>
            <c:numRef>
              <c:f>RAMA!$D$540:$J$540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RAMA!$D$543:$J$543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3-4C1F-BF7C-9748CBAF1736}"/>
            </c:ext>
          </c:extLst>
        </c:ser>
        <c:ser>
          <c:idx val="3"/>
          <c:order val="1"/>
          <c:tx>
            <c:v>Taux de résidents concernés par la prescription informatisée</c:v>
          </c:tx>
          <c:invertIfNegative val="0"/>
          <c:cat>
            <c:numRef>
              <c:f>RAMA!$D$540:$J$540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RAMA!$D$546:$J$546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3-4C1F-BF7C-9748CBAF1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07104"/>
        <c:axId val="1"/>
      </c:barChart>
      <c:catAx>
        <c:axId val="4790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00710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"/>
          <c:y val="0.83650702485718698"/>
          <c:w val="0.97546910596571468"/>
          <c:h val="0.15483804230353559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Mesure de la fonction rénale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2352941176470589"/>
          <c:w val="0.82781456953642385"/>
          <c:h val="0.62941176470588234"/>
        </c:manualLayout>
      </c:layout>
      <c:barChart>
        <c:barDir val="col"/>
        <c:grouping val="clustered"/>
        <c:varyColors val="0"/>
        <c:ser>
          <c:idx val="3"/>
          <c:order val="0"/>
          <c:tx>
            <c:v>Taux de résidents ayant eu une mesure de la fonction rénale dans l'année</c:v>
          </c:tx>
          <c:invertIfNegative val="0"/>
          <c:cat>
            <c:numRef>
              <c:f>RAMA!$D$593:$J$593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RAMA!$D$596:$J$596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D-4BB7-AEA4-3B535C149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10384"/>
        <c:axId val="1"/>
      </c:barChart>
      <c:catAx>
        <c:axId val="4790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01038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1.0443760755071179E-2"/>
          <c:y val="0.87570449282075036"/>
          <c:w val="0.9"/>
          <c:h val="9.9305542689516746E-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Iatrogénie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3529411764705881"/>
          <c:w val="0.82781456953642385"/>
          <c:h val="0.50882352941176467"/>
        </c:manualLayout>
      </c:layout>
      <c:barChart>
        <c:barDir val="col"/>
        <c:grouping val="clustered"/>
        <c:varyColors val="0"/>
        <c:ser>
          <c:idx val="2"/>
          <c:order val="0"/>
          <c:tx>
            <c:v>Taux de résidents malades Alzheimer et apparentés avec traitement neuroleptique</c:v>
          </c:tx>
          <c:spPr>
            <a:solidFill>
              <a:srgbClr val="92D050"/>
            </a:solidFill>
          </c:spPr>
          <c:invertIfNegative val="0"/>
          <c:cat>
            <c:numRef>
              <c:f>RAMA!$D$664:$J$664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RAMA!$D$667:$J$667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F-42BC-B633-B15D082065A8}"/>
            </c:ext>
          </c:extLst>
        </c:ser>
        <c:ser>
          <c:idx val="5"/>
          <c:order val="1"/>
          <c:tx>
            <c:v>Taux de résidents avec benzodiazépine à 1/2 vie longue</c:v>
          </c:tx>
          <c:spPr>
            <a:solidFill>
              <a:srgbClr val="7030A0"/>
            </a:solidFill>
          </c:spPr>
          <c:invertIfNegative val="0"/>
          <c:cat>
            <c:numRef>
              <c:f>RAMA!$D$664:$J$664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RAMA!$D$670:$J$670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F-42BC-B633-B15D082065A8}"/>
            </c:ext>
          </c:extLst>
        </c:ser>
        <c:ser>
          <c:idx val="8"/>
          <c:order val="2"/>
          <c:tx>
            <c:v>Taux de résidents dont la prescription a été évaluée à l'entrée</c:v>
          </c:tx>
          <c:spPr>
            <a:solidFill>
              <a:schemeClr val="accent1"/>
            </a:solidFill>
          </c:spPr>
          <c:invertIfNegative val="0"/>
          <c:cat>
            <c:numRef>
              <c:f>RAMA!$D$664:$J$664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RAMA!$D$673:$J$673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F-42BC-B633-B15D082065A8}"/>
            </c:ext>
          </c:extLst>
        </c:ser>
        <c:ser>
          <c:idx val="11"/>
          <c:order val="3"/>
          <c:tx>
            <c:v>Taux de résidents dont la prescription a été évaluée au moins une fois dans l'année (hors entrée)</c:v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RAMA!$D$664:$J$664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RAMA!$D$676:$J$676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FF-42BC-B633-B15D08206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10056"/>
        <c:axId val="1"/>
      </c:barChart>
      <c:catAx>
        <c:axId val="47901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01005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5.8042794319584229E-2"/>
          <c:y val="0.72283433688435994"/>
          <c:w val="0.85234847299716665"/>
          <c:h val="0.27716566311563995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Dossier médical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2352941176470589"/>
          <c:w val="0.85099337748344372"/>
          <c:h val="0.66764705882352937"/>
        </c:manualLayout>
      </c:layout>
      <c:barChart>
        <c:barDir val="col"/>
        <c:grouping val="clustered"/>
        <c:varyColors val="0"/>
        <c:ser>
          <c:idx val="2"/>
          <c:order val="0"/>
          <c:tx>
            <c:v>Taux de dossiers médicaux mis à jour sur les antécédents et les traitements en cours</c:v>
          </c:tx>
          <c:invertIfNegative val="0"/>
          <c:cat>
            <c:numRef>
              <c:f>RAMA!$D$740:$J$740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RAMA!$D$743:$J$743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7-425E-8776-CF12F205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217816"/>
        <c:axId val="1"/>
      </c:barChart>
      <c:catAx>
        <c:axId val="479217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21781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5.8667848638125533E-2"/>
          <c:y val="0.87726632700324225"/>
          <c:w val="0.89999999999999991"/>
          <c:h val="9.9305542689516746E-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Informatisation du dossier de soins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1764705882352941"/>
          <c:w val="0.85099337748344372"/>
          <c:h val="0.62941176470588234"/>
        </c:manualLayout>
      </c:layout>
      <c:barChart>
        <c:barDir val="col"/>
        <c:grouping val="clustered"/>
        <c:varyColors val="0"/>
        <c:ser>
          <c:idx val="2"/>
          <c:order val="0"/>
          <c:tx>
            <c:v>Taux de médecins traitants remplissant l'observation madicale sur le dossier informatisé</c:v>
          </c:tx>
          <c:invertIfNegative val="0"/>
          <c:cat>
            <c:numRef>
              <c:f>RAMA!$D$776:$J$776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RAMA!$D$779:$J$779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8-4628-B126-08FA933E6998}"/>
            </c:ext>
          </c:extLst>
        </c:ser>
        <c:ser>
          <c:idx val="0"/>
          <c:order val="1"/>
          <c:tx>
            <c:v>Taux de résidents concernés</c:v>
          </c:tx>
          <c:invertIfNegative val="0"/>
          <c:cat>
            <c:numRef>
              <c:f>RAMA!$D$776:$J$776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RAMA!$D$782:$J$782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8-4628-B126-08FA933E6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220440"/>
        <c:axId val="1"/>
      </c:barChart>
      <c:catAx>
        <c:axId val="479220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22044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1.0160782882272165E-2"/>
          <c:y val="0.85374772271113164"/>
          <c:w val="0.98983921711772782"/>
          <c:h val="0.14307858576501464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Population accueillie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2352941176470589"/>
          <c:w val="0.85099337748344372"/>
          <c:h val="0.6705882352941176"/>
        </c:manualLayout>
      </c:layout>
      <c:barChart>
        <c:barDir val="col"/>
        <c:grouping val="clustered"/>
        <c:varyColors val="0"/>
        <c:ser>
          <c:idx val="0"/>
          <c:order val="0"/>
          <c:tx>
            <c:v>Taux de résidents sous tutelle ou curatelle</c:v>
          </c:tx>
          <c:invertIfNegative val="0"/>
          <c:cat>
            <c:numRef>
              <c:f>RAMA!$D$815:$J$815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RAMA!$D$818:$J$818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9-4F9D-AB72-3608411FCC07}"/>
            </c:ext>
          </c:extLst>
        </c:ser>
        <c:ser>
          <c:idx val="4"/>
          <c:order val="1"/>
          <c:tx>
            <c:v>Taux de résidents &lt;60 ans</c:v>
          </c:tx>
          <c:invertIfNegative val="0"/>
          <c:cat>
            <c:numRef>
              <c:f>RAMA!$D$815:$J$815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RAMA!$D$821:$J$821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9-4F9D-AB72-3608411FC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217160"/>
        <c:axId val="1"/>
      </c:barChart>
      <c:catAx>
        <c:axId val="47921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21716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1.8980375797396188E-2"/>
          <c:y val="0.89294549945962631"/>
          <c:w val="0.96271610088474047"/>
          <c:h val="9.2764242704955979E-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Chutes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816840277777836"/>
          <c:y val="0.12663765432098717"/>
          <c:w val="0.78332465277777774"/>
          <c:h val="0.56022006172839511"/>
        </c:manualLayout>
      </c:layout>
      <c:lineChart>
        <c:grouping val="standard"/>
        <c:varyColors val="0"/>
        <c:ser>
          <c:idx val="2"/>
          <c:order val="0"/>
          <c:tx>
            <c:v>Taux de résidents ayant chuté</c:v>
          </c:tx>
          <c:cat>
            <c:numRef>
              <c:f>RAMA!$D$884:$J$884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RAMA!$D$887:$J$887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8-420C-A2A9-76815414674D}"/>
            </c:ext>
          </c:extLst>
        </c:ser>
        <c:ser>
          <c:idx val="5"/>
          <c:order val="1"/>
          <c:tx>
            <c:v>Taux de résidents ayant chuté ayant bénéficié d'un suivi individuel</c:v>
          </c:tx>
          <c:cat>
            <c:numRef>
              <c:f>RAMA!$D$884:$J$884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RAMA!$D$890:$J$890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8-420C-A2A9-76815414674D}"/>
            </c:ext>
          </c:extLst>
        </c:ser>
        <c:ser>
          <c:idx val="8"/>
          <c:order val="2"/>
          <c:tx>
            <c:v>Taux de chutes ayant entrainé une hospitalisation</c:v>
          </c:tx>
          <c:spPr>
            <a:ln>
              <a:solidFill>
                <a:srgbClr val="7030A0"/>
              </a:solidFill>
            </a:ln>
          </c:spPr>
          <c:marker>
            <c:symbol val="square"/>
            <c:size val="7"/>
            <c:spPr>
              <a:solidFill>
                <a:srgbClr val="7030A0"/>
              </a:solidFill>
            </c:spPr>
          </c:marker>
          <c:cat>
            <c:numRef>
              <c:f>RAMA!$D$884:$J$884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RAMA!$D$893:$J$893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8-420C-A2A9-768154146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367104"/>
        <c:axId val="1"/>
      </c:lineChart>
      <c:catAx>
        <c:axId val="4783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36710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1.2284850532297324E-2"/>
          <c:y val="0.7968130307241007"/>
          <c:w val="0.96661105480626808"/>
          <c:h val="0.2031869692758993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Troubles du comportement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2352941176470589"/>
          <c:w val="0.85099337748344372"/>
          <c:h val="0.6"/>
        </c:manualLayout>
      </c:layout>
      <c:barChart>
        <c:barDir val="col"/>
        <c:grouping val="clustered"/>
        <c:varyColors val="0"/>
        <c:ser>
          <c:idx val="4"/>
          <c:order val="0"/>
          <c:tx>
            <c:v>Taux de résidents porteurs d'une maladie d'Alzheimer ou apparentés présents dans l'année</c:v>
          </c:tx>
          <c:invertIfNegative val="0"/>
          <c:cat>
            <c:numRef>
              <c:f>RAMA!$D$815:$J$815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RAMA!$D$844:$J$844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9-447B-9442-40E8EB238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220768"/>
        <c:axId val="1"/>
      </c:barChart>
      <c:catAx>
        <c:axId val="479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220768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6.3077297457023174E-2"/>
          <c:y val="0.83806885903967887"/>
          <c:w val="0.9"/>
          <c:h val="9.9305542689516746E-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Nutrition / état buccodentaire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2352941176470589"/>
          <c:w val="0.85099337748344372"/>
          <c:h val="0.6"/>
        </c:manualLayout>
      </c:layout>
      <c:barChart>
        <c:barDir val="col"/>
        <c:grouping val="clustered"/>
        <c:varyColors val="0"/>
        <c:ser>
          <c:idx val="2"/>
          <c:order val="0"/>
          <c:tx>
            <c:v>Taux de résidents ayant eu un bilan buccodentaire dans l'année</c:v>
          </c:tx>
          <c:invertIfNegative val="0"/>
          <c:cat>
            <c:numRef>
              <c:f>RAMA!$D$865:$J$865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RAMA!$D$868:$J$868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E-4F25-B903-DACE09B8EA42}"/>
            </c:ext>
          </c:extLst>
        </c:ser>
        <c:ser>
          <c:idx val="5"/>
          <c:order val="1"/>
          <c:tx>
            <c:v>Taux de protocoles mis en œuvre pour résidents dénutris ou à haut risque de dénutrition</c:v>
          </c:tx>
          <c:invertIfNegative val="0"/>
          <c:cat>
            <c:numRef>
              <c:f>RAMA!$D$865:$J$865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RAMA!$D$871:$J$871</c:f>
              <c:numCache>
                <c:formatCode>0%</c:formatCode>
                <c:ptCount val="7"/>
                <c:pt idx="0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E-4F25-B903-DACE09B8E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223064"/>
        <c:axId val="1"/>
      </c:barChart>
      <c:catAx>
        <c:axId val="479223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22306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1.4570579339834177E-2"/>
          <c:y val="0.81455025474756826"/>
          <c:w val="0.85913959430567866"/>
          <c:h val="0.15483804230353559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Contentions physiques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8"/>
          <c:order val="0"/>
          <c:tx>
            <c:v>Taux de résidents avec contention ayant eu un renouvellement de la prescription</c:v>
          </c:tx>
          <c:invertIfNegative val="0"/>
          <c:cat>
            <c:numRef>
              <c:f>RAMA!$D$910:$J$910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RAMA!$D$913:$J$913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C-4988-A97D-6CD0EFDD9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468520"/>
        <c:axId val="1"/>
      </c:barChart>
      <c:catAx>
        <c:axId val="47946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4685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Escarres ou plaies chroniques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Taux de résidents ayant acquis une escarre dans l'EHPAD</c:v>
          </c:tx>
          <c:invertIfNegative val="0"/>
          <c:cat>
            <c:numRef>
              <c:f>RAMA!$D$930:$J$930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RAMA!$D$933:$J$933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B-4835-8289-54BED285DA1C}"/>
            </c:ext>
          </c:extLst>
        </c:ser>
        <c:ser>
          <c:idx val="4"/>
          <c:order val="1"/>
          <c:tx>
            <c:v>Taux de résidents ayant acquis une escarre en dehors de l'EHPAD</c:v>
          </c:tx>
          <c:invertIfNegative val="0"/>
          <c:cat>
            <c:numRef>
              <c:f>RAMA!$D$930:$J$930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RAMA!$D$936:$J$936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B-4835-8289-54BED285D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467864"/>
        <c:axId val="1"/>
      </c:barChart>
      <c:catAx>
        <c:axId val="479467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2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467864"/>
        <c:crosses val="autoZero"/>
        <c:crossBetween val="between"/>
        <c:majorUnit val="4.0000000000000022E-2"/>
      </c:valAx>
    </c:plotArea>
    <c:legend>
      <c:legendPos val="b"/>
      <c:layout>
        <c:manualLayout>
          <c:xMode val="edge"/>
          <c:yMode val="edge"/>
          <c:x val="1.6333802645530235E-2"/>
          <c:y val="0.83340280994287474"/>
          <c:w val="0.96292259825137749"/>
          <c:h val="0.14307858576501464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Dépistage et prise en charge de la douleur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108910891089105E-2"/>
          <c:y val="0.13529411764705881"/>
          <c:w val="0.89768976897689767"/>
          <c:h val="0.573529411764705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RAMA!$B$957:$C$957</c:f>
              <c:strCache>
                <c:ptCount val="2"/>
                <c:pt idx="0">
                  <c:v>Nombre de résidents sous antalgiques ayant eu une évaluation de douleur avec échelle</c:v>
                </c:pt>
              </c:strCache>
            </c:strRef>
          </c:tx>
          <c:invertIfNegative val="0"/>
          <c:cat>
            <c:numRef>
              <c:f>RAMA!$D$956:$J$956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RAMA!$D$957:$J$957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0-4C6C-AFF7-9DA2B2729801}"/>
            </c:ext>
          </c:extLst>
        </c:ser>
        <c:ser>
          <c:idx val="1"/>
          <c:order val="1"/>
          <c:tx>
            <c:strRef>
              <c:f>RAMA!$B$958:$C$958</c:f>
              <c:strCache>
                <c:ptCount val="2"/>
                <c:pt idx="0">
                  <c:v>Nombre total de résidents sous antalgiques</c:v>
                </c:pt>
              </c:strCache>
            </c:strRef>
          </c:tx>
          <c:invertIfNegative val="0"/>
          <c:cat>
            <c:numRef>
              <c:f>RAMA!$D$956:$J$956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RAMA!$D$958:$J$958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0-4C6C-AFF7-9DA2B2729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466880"/>
        <c:axId val="1"/>
      </c:barChart>
      <c:catAx>
        <c:axId val="47946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4668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0.85966311563995679"/>
          <c:w val="1"/>
          <c:h val="0.14033688436004321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733" l="0.70000000000000062" r="0.70000000000000062" t="0.75000000000000733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Motifs d'entrées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8"/>
          <c:order val="0"/>
          <c:tx>
            <c:v>Taux d'admissions pour troubles cognitifs</c:v>
          </c:tx>
          <c:invertIfNegative val="0"/>
          <c:cat>
            <c:numRef>
              <c:f>RAMA!$D$980:$J$980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RAMA!$D$983:$J$983</c:f>
              <c:numCache>
                <c:formatCode>0%</c:formatCode>
                <c:ptCount val="7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E-47A1-B2D3-CAD642EB6F0D}"/>
            </c:ext>
          </c:extLst>
        </c:ser>
        <c:ser>
          <c:idx val="3"/>
          <c:order val="1"/>
          <c:tx>
            <c:v>Taux d'admissions pour troubles physiques/organiques</c:v>
          </c:tx>
          <c:invertIfNegative val="0"/>
          <c:cat>
            <c:numRef>
              <c:f>RAMA!$D$980:$J$980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RAMA!$D$986:$J$986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E-47A1-B2D3-CAD642EB6F0D}"/>
            </c:ext>
          </c:extLst>
        </c:ser>
        <c:ser>
          <c:idx val="7"/>
          <c:order val="2"/>
          <c:tx>
            <c:v>Taux d'admissions non programmées</c:v>
          </c:tx>
          <c:invertIfNegative val="0"/>
          <c:cat>
            <c:numRef>
              <c:f>RAMA!$D$980:$J$980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RAMA!$D$989:$J$989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6E-47A1-B2D3-CAD642EB6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468192"/>
        <c:axId val="1"/>
      </c:barChart>
      <c:catAx>
        <c:axId val="4794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468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Sorties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1924305555556238E-2"/>
          <c:y val="0.12663765432098717"/>
          <c:w val="0.85956874999999755"/>
          <c:h val="0.4805132716049396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RAMA!$B$1006:$C$1006</c:f>
              <c:strCache>
                <c:ptCount val="2"/>
                <c:pt idx="0">
                  <c:v>Nombre de sorties définitives vers un autre EHPAD, dont UHR</c:v>
                </c:pt>
              </c:strCache>
            </c:strRef>
          </c:tx>
          <c:invertIfNegative val="0"/>
          <c:cat>
            <c:numRef>
              <c:f>RAMA!$D$1005:$J$1005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RAMA!$D$1006:$J$1006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C-4BF0-9258-86DC3674FABB}"/>
            </c:ext>
          </c:extLst>
        </c:ser>
        <c:ser>
          <c:idx val="5"/>
          <c:order val="1"/>
          <c:tx>
            <c:strRef>
              <c:f>RAMA!$B$1007:$C$1007</c:f>
              <c:strCache>
                <c:ptCount val="2"/>
                <c:pt idx="0">
                  <c:v>Nombre de sorties définitives vers domicile</c:v>
                </c:pt>
              </c:strCache>
            </c:strRef>
          </c:tx>
          <c:invertIfNegative val="0"/>
          <c:cat>
            <c:numRef>
              <c:f>RAMA!$D$1005:$J$1005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RAMA!$D$1007:$J$1007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6C-4BF0-9258-86DC3674FABB}"/>
            </c:ext>
          </c:extLst>
        </c:ser>
        <c:ser>
          <c:idx val="8"/>
          <c:order val="2"/>
          <c:tx>
            <c:strRef>
              <c:f>RAMA!$B$1008:$C$1008</c:f>
              <c:strCache>
                <c:ptCount val="2"/>
                <c:pt idx="0">
                  <c:v>Nombre de sorties définitives vers USLD</c:v>
                </c:pt>
              </c:strCache>
            </c:strRef>
          </c:tx>
          <c:invertIfNegative val="0"/>
          <c:cat>
            <c:numRef>
              <c:f>RAMA!$D$1005:$J$1005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RAMA!$D$1008:$J$1008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6C-4BF0-9258-86DC3674FABB}"/>
            </c:ext>
          </c:extLst>
        </c:ser>
        <c:ser>
          <c:idx val="0"/>
          <c:order val="3"/>
          <c:tx>
            <c:strRef>
              <c:f>RAMA!$B$1009:$C$1009</c:f>
              <c:strCache>
                <c:ptCount val="2"/>
                <c:pt idx="0">
                  <c:v>Nombre de mutations internes</c:v>
                </c:pt>
              </c:strCache>
            </c:strRef>
          </c:tx>
          <c:invertIfNegative val="0"/>
          <c:cat>
            <c:numRef>
              <c:f>RAMA!$D$1005:$J$1005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RAMA!$D$1009:$J$1009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6C-4BF0-9258-86DC3674F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804256"/>
        <c:axId val="1"/>
      </c:barChart>
      <c:catAx>
        <c:axId val="4798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804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718337188049515E-3"/>
          <c:y val="0.6971721475991971"/>
          <c:w val="0.99882816628119508"/>
          <c:h val="0.30282785240080279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Décès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536423841059597E-2"/>
          <c:y val="0.13235294117647059"/>
          <c:w val="0.91059602649006621"/>
          <c:h val="0.62941176470588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RAMA!$G$1022:$G$1023</c:f>
              <c:strCache>
                <c:ptCount val="2"/>
                <c:pt idx="0">
                  <c:v>Nombre total de décès en EHPAD</c:v>
                </c:pt>
              </c:strCache>
            </c:strRef>
          </c:tx>
          <c:invertIfNegative val="0"/>
          <c:cat>
            <c:numRef>
              <c:f>RAMA!$B$1024:$B$1029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RAMA!$G$1024:$G$1029</c:f>
              <c:numCache>
                <c:formatCode>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8-4632-B41F-19E7949CACB5}"/>
            </c:ext>
          </c:extLst>
        </c:ser>
        <c:ser>
          <c:idx val="1"/>
          <c:order val="1"/>
          <c:tx>
            <c:strRef>
              <c:f>RAMA!$H$1022:$H$1023</c:f>
              <c:strCache>
                <c:ptCount val="2"/>
                <c:pt idx="0">
                  <c:v>Nombre total de décès en hospitalisation</c:v>
                </c:pt>
              </c:strCache>
            </c:strRef>
          </c:tx>
          <c:invertIfNegative val="0"/>
          <c:cat>
            <c:numRef>
              <c:f>RAMA!$B$1024:$B$1029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RAMA!$H$1024:$H$1029</c:f>
              <c:numCache>
                <c:formatCode>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8-4632-B41F-19E7949CA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79803600"/>
        <c:axId val="1"/>
      </c:barChart>
      <c:catAx>
        <c:axId val="47980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80360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2.2431037179955156E-2"/>
          <c:y val="0.88310761154855644"/>
          <c:w val="0.97756896282004468"/>
          <c:h val="0.11689238845144356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733" l="0.70000000000000062" r="0.70000000000000062" t="0.75000000000000733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Hospitalisations</a:t>
            </a:r>
          </a:p>
        </c:rich>
      </c:tx>
      <c:layout>
        <c:manualLayout>
          <c:xMode val="edge"/>
          <c:yMode val="edge"/>
          <c:x val="0.32338321948167076"/>
          <c:y val="2.35186042921105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58278145695365"/>
          <c:y val="0.17647058823529413"/>
          <c:w val="0.88079470198675491"/>
          <c:h val="0.58529411764705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RAMA!$B$1044:$C$1044</c:f>
              <c:strCache>
                <c:ptCount val="2"/>
                <c:pt idx="0">
                  <c:v>Nombre de journées d'hospitalisation</c:v>
                </c:pt>
              </c:strCache>
            </c:strRef>
          </c:tx>
          <c:invertIfNegative val="0"/>
          <c:cat>
            <c:numRef>
              <c:f>RAMA!$D$1043:$J$1043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RAMA!$D$1044:$J$1044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1-4548-834E-24BDDC029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805568"/>
        <c:axId val="1"/>
      </c:barChart>
      <c:catAx>
        <c:axId val="47980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0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805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Hospitalisations non programmées</a:t>
            </a:r>
          </a:p>
        </c:rich>
      </c:tx>
      <c:layout>
        <c:manualLayout>
          <c:xMode val="edge"/>
          <c:yMode val="edge"/>
          <c:x val="0.17569449514174967"/>
          <c:y val="2.74509803921568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16840277777842"/>
          <c:y val="0.12663765432098717"/>
          <c:w val="0.78332465277777774"/>
          <c:h val="0.59550555555555551"/>
        </c:manualLayout>
      </c:layout>
      <c:barChart>
        <c:barDir val="col"/>
        <c:grouping val="clustered"/>
        <c:varyColors val="0"/>
        <c:ser>
          <c:idx val="0"/>
          <c:order val="0"/>
          <c:tx>
            <c:v>Taux d'hospitalisations non programmées</c:v>
          </c:tx>
          <c:invertIfNegative val="0"/>
          <c:cat>
            <c:numRef>
              <c:f>RAMA!$D$1053:$J$1053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RAMA!$D$1057:$J$1057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9-4701-85DE-489F85F6EBA5}"/>
            </c:ext>
          </c:extLst>
        </c:ser>
        <c:ser>
          <c:idx val="4"/>
          <c:order val="1"/>
          <c:tx>
            <c:v>Taux d'hospitalisations non programmées la nuit</c:v>
          </c:tx>
          <c:invertIfNegative val="0"/>
          <c:cat>
            <c:numRef>
              <c:f>RAMA!$D$1053:$J$1053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RAMA!$D$1060:$J$1060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9-4701-85DE-489F85F6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806880"/>
        <c:axId val="1"/>
      </c:barChart>
      <c:catAx>
        <c:axId val="4798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80688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"/>
          <c:y val="0.87945592095105751"/>
          <c:w val="0.94034520519372167"/>
          <c:h val="0.11694457310483253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Contentions physiques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8"/>
          <c:order val="0"/>
          <c:tx>
            <c:v>Taux de résidents avec contention ayant eu un renouvellement de la prescription</c:v>
          </c:tx>
          <c:cat>
            <c:numRef>
              <c:f>RAMA!$D$910:$J$910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RAMA!$D$913:$J$913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C-48C3-9896-8553672E3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367760"/>
        <c:axId val="1"/>
      </c:lineChart>
      <c:catAx>
        <c:axId val="47836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367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Hospitalisations</a:t>
            </a:r>
          </a:p>
        </c:rich>
      </c:tx>
      <c:layout>
        <c:manualLayout>
          <c:xMode val="edge"/>
          <c:yMode val="edge"/>
          <c:x val="0.37854130816429404"/>
          <c:y val="3.52941176470588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05634920634922"/>
          <c:y val="0.18995648148148331"/>
          <c:w val="0.83950714285714256"/>
          <c:h val="0.50299212962962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RAMA!$B$1071:$C$1071</c:f>
              <c:strCache>
                <c:ptCount val="2"/>
                <c:pt idx="0">
                  <c:v>Nombre de ré-hospitalisations dans les 72h</c:v>
                </c:pt>
              </c:strCache>
            </c:strRef>
          </c:tx>
          <c:invertIfNegative val="0"/>
          <c:cat>
            <c:numRef>
              <c:f>RAMA!$D$1070:$J$1070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RAMA!$D$1071:$J$1071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D-4190-BC82-BDFEB916714F}"/>
            </c:ext>
          </c:extLst>
        </c:ser>
        <c:ser>
          <c:idx val="4"/>
          <c:order val="1"/>
          <c:tx>
            <c:strRef>
              <c:f>RAMA!$B$1072:$C$1072</c:f>
              <c:strCache>
                <c:ptCount val="2"/>
                <c:pt idx="0">
                  <c:v>Nombre d'hospitalisations en UHR</c:v>
                </c:pt>
              </c:strCache>
            </c:strRef>
          </c:tx>
          <c:invertIfNegative val="0"/>
          <c:cat>
            <c:numRef>
              <c:f>RAMA!$D$1070:$J$1070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RAMA!$D$1072:$J$1072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D-4190-BC82-BDFEB916714F}"/>
            </c:ext>
          </c:extLst>
        </c:ser>
        <c:ser>
          <c:idx val="1"/>
          <c:order val="2"/>
          <c:tx>
            <c:strRef>
              <c:f>RAMA!$B$1073:$C$1073</c:f>
              <c:strCache>
                <c:ptCount val="2"/>
                <c:pt idx="0">
                  <c:v>Nombre d'hospitalisations en UCC</c:v>
                </c:pt>
              </c:strCache>
            </c:strRef>
          </c:tx>
          <c:invertIfNegative val="0"/>
          <c:cat>
            <c:numRef>
              <c:f>RAMA!$D$1070:$J$1070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RAMA!$D$1073:$J$1073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1D-4190-BC82-BDFEB916714F}"/>
            </c:ext>
          </c:extLst>
        </c:ser>
        <c:ser>
          <c:idx val="2"/>
          <c:order val="3"/>
          <c:tx>
            <c:strRef>
              <c:f>RAMA!$B$1074:$C$1074</c:f>
              <c:strCache>
                <c:ptCount val="2"/>
                <c:pt idx="0">
                  <c:v>Nombre d'hospitalisations en soins palliatifs (LISP ou USP)</c:v>
                </c:pt>
              </c:strCache>
            </c:strRef>
          </c:tx>
          <c:invertIfNegative val="0"/>
          <c:cat>
            <c:numRef>
              <c:f>RAMA!$D$1070:$J$1070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RAMA!$D$1074:$J$1074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1D-4190-BC82-BDFEB9167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801304"/>
        <c:axId val="1"/>
      </c:barChart>
      <c:catAx>
        <c:axId val="479801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9801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9674046626524631"/>
          <c:w val="1"/>
          <c:h val="0.1797298131851166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Vaccinations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Taux de vaccination antigrippal à jour des résidents</c:v>
          </c:tx>
          <c:invertIfNegative val="0"/>
          <c:cat>
            <c:numRef>
              <c:f>RAMA!$D$1129:$J$1129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RAMA!$D$1132:$J$1132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0-4D9C-BE7B-3B66F43316BB}"/>
            </c:ext>
          </c:extLst>
        </c:ser>
        <c:ser>
          <c:idx val="5"/>
          <c:order val="1"/>
          <c:tx>
            <c:v>Taux de vaccination anti-pneumo 23 à jour des résidents</c:v>
          </c:tx>
          <c:invertIfNegative val="0"/>
          <c:cat>
            <c:numRef>
              <c:f>RAMA!$D$1129:$J$1129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RAMA!$D$1135:$J$1135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0-4D9C-BE7B-3B66F43316BB}"/>
            </c:ext>
          </c:extLst>
        </c:ser>
        <c:ser>
          <c:idx val="8"/>
          <c:order val="2"/>
          <c:tx>
            <c:v>Taux de vaccination anti-coqueluche à jour des résidents</c:v>
          </c:tx>
          <c:spPr>
            <a:solidFill>
              <a:srgbClr val="7030A0"/>
            </a:solidFill>
          </c:spPr>
          <c:invertIfNegative val="0"/>
          <c:cat>
            <c:numRef>
              <c:f>RAMA!$D$1129:$J$1129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RAMA!$D$1138:$J$1138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D0-4D9C-BE7B-3B66F433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071608"/>
        <c:axId val="1"/>
      </c:barChart>
      <c:catAx>
        <c:axId val="48007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0716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Chutes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816840277777842"/>
          <c:y val="0.12663765432098717"/>
          <c:w val="0.78332465277777774"/>
          <c:h val="0.56022006172839511"/>
        </c:manualLayout>
      </c:layout>
      <c:barChart>
        <c:barDir val="col"/>
        <c:grouping val="clustered"/>
        <c:varyColors val="0"/>
        <c:ser>
          <c:idx val="2"/>
          <c:order val="0"/>
          <c:tx>
            <c:v>Taux de résidents ayant chuté</c:v>
          </c:tx>
          <c:invertIfNegative val="0"/>
          <c:cat>
            <c:numRef>
              <c:f>RAMA!$D$884:$J$884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RAMA!$D$887:$J$887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1-4129-92BE-E9D88E8FEF59}"/>
            </c:ext>
          </c:extLst>
        </c:ser>
        <c:ser>
          <c:idx val="5"/>
          <c:order val="1"/>
          <c:tx>
            <c:v>Taux de résidents ayant chuté ayant bénéficié d'un suivi individuel</c:v>
          </c:tx>
          <c:invertIfNegative val="0"/>
          <c:cat>
            <c:numRef>
              <c:f>RAMA!$D$884:$J$884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RAMA!$D$890:$J$890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1-4129-92BE-E9D88E8FEF59}"/>
            </c:ext>
          </c:extLst>
        </c:ser>
        <c:ser>
          <c:idx val="8"/>
          <c:order val="2"/>
          <c:tx>
            <c:v>Taux de chutes ayant entrainé une hospitalisation</c:v>
          </c:tx>
          <c:spPr>
            <a:solidFill>
              <a:srgbClr val="7030A0"/>
            </a:solidFill>
          </c:spPr>
          <c:invertIfNegative val="0"/>
          <c:cat>
            <c:numRef>
              <c:f>RAMA!$D$884:$J$884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RAMA!$D$893:$J$893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01-4129-92BE-E9D88E8FE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070296"/>
        <c:axId val="1"/>
      </c:barChart>
      <c:catAx>
        <c:axId val="480070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07029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1.2284855121586622E-2"/>
          <c:y val="0.79681333950903199"/>
          <c:w val="0.98771514487841339"/>
          <c:h val="0.20318666049096801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Informatisation du dossier de soins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21452145214522"/>
          <c:y val="0.11730205278592376"/>
          <c:w val="0.85148514851485146"/>
          <c:h val="0.63049853372434017"/>
        </c:manualLayout>
      </c:layout>
      <c:lineChart>
        <c:grouping val="standard"/>
        <c:varyColors val="0"/>
        <c:ser>
          <c:idx val="2"/>
          <c:order val="0"/>
          <c:tx>
            <c:v>Taux de médecins traitants remplissant l'observation madicale sur le dossier informatisé</c:v>
          </c:tx>
          <c:cat>
            <c:numRef>
              <c:f>RAMA!$D$776:$J$776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RAMA!$D$779:$J$779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C-402F-A437-1C4A324A15F6}"/>
            </c:ext>
          </c:extLst>
        </c:ser>
        <c:ser>
          <c:idx val="0"/>
          <c:order val="1"/>
          <c:tx>
            <c:v>Taux de résidents concernés</c:v>
          </c:tx>
          <c:cat>
            <c:numRef>
              <c:f>RAMA!$D$776:$J$776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RAMA!$D$782:$J$782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C-402F-A437-1C4A324A1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072592"/>
        <c:axId val="1"/>
      </c:lineChart>
      <c:catAx>
        <c:axId val="4800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072592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1.0160858605545593E-2"/>
          <c:y val="0.8537477390106295"/>
          <c:w val="0.86309295496478777"/>
          <c:h val="0.1462522609893705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Dossier médical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2352941176470589"/>
          <c:w val="0.85099337748344372"/>
          <c:h val="0.66470588235294115"/>
        </c:manualLayout>
      </c:layout>
      <c:lineChart>
        <c:grouping val="standard"/>
        <c:varyColors val="0"/>
        <c:ser>
          <c:idx val="2"/>
          <c:order val="0"/>
          <c:tx>
            <c:v>Taux de dossiers médicaux mis à jour sur les antécédents et les traitements en cours</c:v>
          </c:tx>
          <c:cat>
            <c:numRef>
              <c:f>RAMA!$D$740:$J$740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RAMA!$D$743:$J$743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6-4D1A-9A2B-B1AD22DA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072264"/>
        <c:axId val="1"/>
      </c:lineChart>
      <c:catAx>
        <c:axId val="48007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07226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5.8667500999461157E-2"/>
          <c:y val="0.87726632700324225"/>
          <c:w val="0.88458152995776185"/>
          <c:h val="9.9305542689516746E-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Population accueillie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2352941176470589"/>
          <c:w val="0.85099337748344372"/>
          <c:h val="0.6705882352941176"/>
        </c:manualLayout>
      </c:layout>
      <c:lineChart>
        <c:grouping val="standard"/>
        <c:varyColors val="0"/>
        <c:ser>
          <c:idx val="0"/>
          <c:order val="0"/>
          <c:tx>
            <c:v>Taux de résidents sous tutelle ou curatelle</c:v>
          </c:tx>
          <c:cat>
            <c:numRef>
              <c:f>RAMA!$D$815:$J$815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RAMA!$D$818:$J$818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B-4560-B4D2-F3CCC9B80224}"/>
            </c:ext>
          </c:extLst>
        </c:ser>
        <c:ser>
          <c:idx val="4"/>
          <c:order val="1"/>
          <c:tx>
            <c:v>Taux de résidents &lt;60 ans</c:v>
          </c:tx>
          <c:cat>
            <c:numRef>
              <c:f>RAMA!$D$815:$J$815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RAMA!$D$821:$J$821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B-4560-B4D2-F3CCC9B80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073904"/>
        <c:axId val="1"/>
      </c:lineChart>
      <c:catAx>
        <c:axId val="48007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073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980028158731815E-2"/>
          <c:y val="0.89294549945962631"/>
          <c:w val="0.95340425162086528"/>
          <c:h val="0.10705450054037358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Troubles du comportement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21452145214522"/>
          <c:y val="0.12352941176470589"/>
          <c:w val="0.85148514851485146"/>
          <c:h val="0.6"/>
        </c:manualLayout>
      </c:layout>
      <c:lineChart>
        <c:grouping val="standard"/>
        <c:varyColors val="0"/>
        <c:ser>
          <c:idx val="4"/>
          <c:order val="0"/>
          <c:tx>
            <c:v>Taux de résidents porteurs d'une maladie d'Alzheimer ou apparentés présents dans l'année</c:v>
          </c:tx>
          <c:cat>
            <c:numRef>
              <c:f>RAMA!$D$815:$J$815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RAMA!$D$844:$J$844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D-4593-A7D1-FD4DC884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074888"/>
        <c:axId val="1"/>
      </c:lineChart>
      <c:catAx>
        <c:axId val="480074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074888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6.3077362854395677E-2"/>
          <c:y val="0.83806885903967887"/>
          <c:w val="0.90000017324567094"/>
          <c:h val="9.9305542689516746E-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Nutrition / état buccodentaire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2352941176470589"/>
          <c:w val="0.85099337748344372"/>
          <c:h val="0.6"/>
        </c:manualLayout>
      </c:layout>
      <c:lineChart>
        <c:grouping val="standard"/>
        <c:varyColors val="0"/>
        <c:ser>
          <c:idx val="2"/>
          <c:order val="0"/>
          <c:tx>
            <c:v>Taux de résidents ayant eu un bilan buccodentaire dans l'année</c:v>
          </c:tx>
          <c:cat>
            <c:numRef>
              <c:f>RAMA!$D$865:$J$865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RAMA!$D$868:$J$868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C-4D13-9645-A8EE8B3897D0}"/>
            </c:ext>
          </c:extLst>
        </c:ser>
        <c:ser>
          <c:idx val="5"/>
          <c:order val="1"/>
          <c:tx>
            <c:v>Taux de protocoles mis en œuvre pour résidents dénutris ou à haut risque de dénutrition</c:v>
          </c:tx>
          <c:cat>
            <c:numRef>
              <c:f>RAMA!$D$865:$J$865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RAMA!$D$871:$J$871</c:f>
              <c:numCache>
                <c:formatCode>0%</c:formatCode>
                <c:ptCount val="7"/>
                <c:pt idx="0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C-4D13-9645-A8EE8B389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070624"/>
        <c:axId val="1"/>
      </c:lineChart>
      <c:catAx>
        <c:axId val="4800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07062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1.4570579339834177E-2"/>
          <c:y val="0.81455025474756826"/>
          <c:w val="0.82799151761658929"/>
          <c:h val="0.15483804230353559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Origine des entrées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21452145214522"/>
          <c:y val="0.12352941176470589"/>
          <c:w val="0.82838283828382842"/>
          <c:h val="0.44705882352941179"/>
        </c:manualLayout>
      </c:layout>
      <c:barChart>
        <c:barDir val="col"/>
        <c:grouping val="clustered"/>
        <c:varyColors val="0"/>
        <c:ser>
          <c:idx val="6"/>
          <c:order val="0"/>
          <c:tx>
            <c:v>Taux d'entrées en provenance du domicile</c:v>
          </c:tx>
          <c:invertIfNegative val="0"/>
          <c:cat>
            <c:numRef>
              <c:f>RAMA!$D$240:$J$240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RAMA!$D$243:$J$243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C-404E-834A-D621D52F7EBB}"/>
            </c:ext>
          </c:extLst>
        </c:ser>
        <c:ser>
          <c:idx val="3"/>
          <c:order val="1"/>
          <c:tx>
            <c:v>Taux d'entrées en provenance de court séjour</c:v>
          </c:tx>
          <c:invertIfNegative val="0"/>
          <c:cat>
            <c:numRef>
              <c:f>RAMA!$D$240:$J$240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RAMA!$D$246:$J$246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FC-404E-834A-D621D52F7EBB}"/>
            </c:ext>
          </c:extLst>
        </c:ser>
        <c:ser>
          <c:idx val="7"/>
          <c:order val="2"/>
          <c:tx>
            <c:v>Taux d'entrées en provenance d'un SSR</c:v>
          </c:tx>
          <c:invertIfNegative val="0"/>
          <c:cat>
            <c:numRef>
              <c:f>RAMA!$D$240:$J$240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RAMA!$D$249:$J$249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FC-404E-834A-D621D52F7EBB}"/>
            </c:ext>
          </c:extLst>
        </c:ser>
        <c:ser>
          <c:idx val="11"/>
          <c:order val="3"/>
          <c:tx>
            <c:v>Taux d'entrées en provenance d'un établissement médico-social</c:v>
          </c:tx>
          <c:invertIfNegative val="0"/>
          <c:cat>
            <c:numRef>
              <c:f>RAMA!$D$240:$J$240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RAMA!$D$252:$J$252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FC-404E-834A-D621D52F7EBB}"/>
            </c:ext>
          </c:extLst>
        </c:ser>
        <c:ser>
          <c:idx val="14"/>
          <c:order val="4"/>
          <c:tx>
            <c:v>Taux de provenance "autres"</c:v>
          </c:tx>
          <c:invertIfNegative val="0"/>
          <c:cat>
            <c:numRef>
              <c:f>RAMA!$D$240:$J$240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RAMA!$D$255:$J$255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FC-404E-834A-D621D52F7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082104"/>
        <c:axId val="1"/>
      </c:barChart>
      <c:catAx>
        <c:axId val="48008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08210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8.0659719515258615E-3"/>
          <c:y val="0.66011795584375488"/>
          <c:w val="0.99193402804847419"/>
          <c:h val="0.3398820441562451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Epidémies</a:t>
            </a:r>
          </a:p>
        </c:rich>
      </c:tx>
      <c:layout>
        <c:manualLayout>
          <c:xMode val="edge"/>
          <c:yMode val="edge"/>
          <c:x val="0.37854130816429404"/>
          <c:y val="3.52941176470588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05634920634922"/>
          <c:y val="0.18995648148148347"/>
          <c:w val="0.83950714285714256"/>
          <c:h val="0.50299212962962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RAMA!$B$1213:$C$1213</c:f>
              <c:strCache>
                <c:ptCount val="2"/>
                <c:pt idx="0">
                  <c:v>Nombre d’épidémies de gastro-entérite</c:v>
                </c:pt>
              </c:strCache>
            </c:strRef>
          </c:tx>
          <c:invertIfNegative val="0"/>
          <c:cat>
            <c:numRef>
              <c:f>RAMA!$D$1212:$J$1212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RAMA!$D$1213:$J$1213</c:f>
              <c:numCache>
                <c:formatCode>0</c:formatCode>
                <c:ptCount val="7"/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8-488E-B53D-3FCAFFDF3C6E}"/>
            </c:ext>
          </c:extLst>
        </c:ser>
        <c:ser>
          <c:idx val="4"/>
          <c:order val="1"/>
          <c:tx>
            <c:strRef>
              <c:f>RAMA!$B$1214:$C$1214</c:f>
              <c:strCache>
                <c:ptCount val="2"/>
                <c:pt idx="0">
                  <c:v>Nombre d’épidémies d’infections respiratoires aiguës</c:v>
                </c:pt>
              </c:strCache>
            </c:strRef>
          </c:tx>
          <c:invertIfNegative val="0"/>
          <c:cat>
            <c:numRef>
              <c:f>RAMA!$D$1212:$J$1212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RAMA!$D$1214:$J$1214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8-488E-B53D-3FCAFFDF3C6E}"/>
            </c:ext>
          </c:extLst>
        </c:ser>
        <c:ser>
          <c:idx val="1"/>
          <c:order val="2"/>
          <c:tx>
            <c:strRef>
              <c:f>RAMA!$B$1215:$C$1215</c:f>
              <c:strCache>
                <c:ptCount val="2"/>
                <c:pt idx="0">
                  <c:v>Nombre d’épidémies de gale</c:v>
                </c:pt>
              </c:strCache>
            </c:strRef>
          </c:tx>
          <c:invertIfNegative val="0"/>
          <c:cat>
            <c:numRef>
              <c:f>RAMA!$D$1212:$J$1212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RAMA!$D$1215:$J$1215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8-488E-B53D-3FCAFFDF3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078168"/>
        <c:axId val="1"/>
      </c:barChart>
      <c:catAx>
        <c:axId val="480078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078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9282075034738297"/>
          <c:w val="0.80509846865168344"/>
          <c:h val="0.1783563378107148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Escarres ou plaies chroniques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Taux de résidents ayant acquis une escarre dans l'EHPAD</c:v>
          </c:tx>
          <c:cat>
            <c:numRef>
              <c:f>RAMA!$D$930:$J$930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RAMA!$D$933:$J$933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5-4C0E-AF8A-05A99FF3E5AF}"/>
            </c:ext>
          </c:extLst>
        </c:ser>
        <c:ser>
          <c:idx val="4"/>
          <c:order val="1"/>
          <c:tx>
            <c:v>Taux de résidents ayant acquis une escarre en dehors de l'EHPAD</c:v>
          </c:tx>
          <c:cat>
            <c:numRef>
              <c:f>RAMA!$D$930:$J$930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RAMA!$D$936:$J$936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5-4C0E-AF8A-05A99FF3E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366448"/>
        <c:axId val="1"/>
      </c:lineChart>
      <c:catAx>
        <c:axId val="47836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2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366448"/>
        <c:crosses val="autoZero"/>
        <c:crossBetween val="between"/>
        <c:majorUnit val="4.0000000000000022E-2"/>
      </c:valAx>
    </c:plotArea>
    <c:legend>
      <c:legendPos val="b"/>
      <c:layout>
        <c:manualLayout>
          <c:xMode val="edge"/>
          <c:yMode val="edge"/>
          <c:x val="6.6734232478365954E-3"/>
          <c:y val="0.81772369362920549"/>
          <c:w val="0.9822437046854291"/>
          <c:h val="0.15875770660632227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Décès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536423841059597E-2"/>
          <c:y val="0.13235294117647059"/>
          <c:w val="0.91059602649006621"/>
          <c:h val="0.62941176470588234"/>
        </c:manualLayout>
      </c:layout>
      <c:lineChart>
        <c:grouping val="standard"/>
        <c:varyColors val="0"/>
        <c:ser>
          <c:idx val="0"/>
          <c:order val="0"/>
          <c:tx>
            <c:strRef>
              <c:f>RAMA!$G$1022:$G$1023</c:f>
              <c:strCache>
                <c:ptCount val="2"/>
                <c:pt idx="0">
                  <c:v>Nombre total de décès en EHPAD</c:v>
                </c:pt>
              </c:strCache>
            </c:strRef>
          </c:tx>
          <c:cat>
            <c:numRef>
              <c:f>RAMA!$B$1024:$B$1029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RAMA!$G$1024:$G$1029</c:f>
              <c:numCache>
                <c:formatCode>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9-41E2-A4BA-0084C0ED3638}"/>
            </c:ext>
          </c:extLst>
        </c:ser>
        <c:ser>
          <c:idx val="1"/>
          <c:order val="1"/>
          <c:tx>
            <c:strRef>
              <c:f>RAMA!$H$1022:$H$1023</c:f>
              <c:strCache>
                <c:ptCount val="2"/>
                <c:pt idx="0">
                  <c:v>Nombre total de décès en hospitalisation</c:v>
                </c:pt>
              </c:strCache>
            </c:strRef>
          </c:tx>
          <c:cat>
            <c:numRef>
              <c:f>RAMA!$B$1024:$B$1029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RAMA!$H$1024:$H$1029</c:f>
              <c:numCache>
                <c:formatCode>0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9-41E2-A4BA-0084C0ED3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365792"/>
        <c:axId val="1"/>
      </c:lineChart>
      <c:catAx>
        <c:axId val="47836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3657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2.2430689541290783E-2"/>
          <c:y val="0.88310761154855644"/>
          <c:w val="0.97756931045870921"/>
          <c:h val="0.11689238845144356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Hospitalisations</a:t>
            </a:r>
          </a:p>
        </c:rich>
      </c:tx>
      <c:layout>
        <c:manualLayout>
          <c:xMode val="edge"/>
          <c:yMode val="edge"/>
          <c:x val="0.32338356712033511"/>
          <c:y val="2.35186042921105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58278145695365"/>
          <c:y val="0.17647058823529413"/>
          <c:w val="0.88079470198675491"/>
          <c:h val="0.58529411764705885"/>
        </c:manualLayout>
      </c:layout>
      <c:lineChart>
        <c:grouping val="standard"/>
        <c:varyColors val="0"/>
        <c:ser>
          <c:idx val="0"/>
          <c:order val="0"/>
          <c:tx>
            <c:strRef>
              <c:f>RAMA!$B$1044:$C$1044</c:f>
              <c:strCache>
                <c:ptCount val="2"/>
                <c:pt idx="0">
                  <c:v>Nombre de journées d'hospitalisation</c:v>
                </c:pt>
              </c:strCache>
            </c:strRef>
          </c:tx>
          <c:cat>
            <c:numRef>
              <c:f>RAMA!$D$1043:$J$1043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RAMA!$D$1044:$J$1044</c:f>
              <c:numCache>
                <c:formatCode>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2-406E-BDC2-3555084CA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364480"/>
        <c:axId val="1"/>
      </c:lineChart>
      <c:catAx>
        <c:axId val="47836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0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364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Vaccinations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Taux de vaccination antigrippal à jour des résidents</c:v>
          </c:tx>
          <c:cat>
            <c:numRef>
              <c:f>RAMA!$D$1129:$J$1129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RAMA!$D$1132:$J$1132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E-4E2E-979D-43B43376D040}"/>
            </c:ext>
          </c:extLst>
        </c:ser>
        <c:ser>
          <c:idx val="5"/>
          <c:order val="1"/>
          <c:tx>
            <c:v>Taux de vaccination anti-pneumo 23 à jour des résidents</c:v>
          </c:tx>
          <c:cat>
            <c:numRef>
              <c:f>RAMA!$D$1129:$J$1129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RAMA!$D$1135:$J$1135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E-4E2E-979D-43B43376D040}"/>
            </c:ext>
          </c:extLst>
        </c:ser>
        <c:ser>
          <c:idx val="8"/>
          <c:order val="2"/>
          <c:tx>
            <c:v>Taux de vaccination anti-coqueluche à jour des résidents</c:v>
          </c:tx>
          <c:spPr>
            <a:ln>
              <a:solidFill>
                <a:srgbClr val="7030A0"/>
              </a:solidFill>
            </a:ln>
          </c:spPr>
          <c:marker>
            <c:symbol val="square"/>
            <c:size val="7"/>
            <c:spPr>
              <a:solidFill>
                <a:srgbClr val="7030A0"/>
              </a:solidFill>
            </c:spPr>
          </c:marker>
          <c:cat>
            <c:numRef>
              <c:f>RAMA!$D$1129:$J$1129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RAMA!$D$1138:$J$1138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E-4E2E-979D-43B43376D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610696"/>
        <c:axId val="1"/>
      </c:lineChart>
      <c:catAx>
        <c:axId val="478610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6106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Entrées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3823529411764707"/>
          <c:w val="0.82450331125827814"/>
          <c:h val="0.53235294117647058"/>
        </c:manualLayout>
      </c:layout>
      <c:lineChart>
        <c:grouping val="standard"/>
        <c:varyColors val="0"/>
        <c:ser>
          <c:idx val="8"/>
          <c:order val="0"/>
          <c:tx>
            <c:v>Taux d'admissions originaires de la commune</c:v>
          </c:tx>
          <c:cat>
            <c:numRef>
              <c:f>RAMA!$D$205:$J$205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RAMA!$D$208:$J$208</c:f>
              <c:numCache>
                <c:formatCode>0%</c:formatCode>
                <c:ptCount val="7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4-46BE-94C7-79B05AD3465F}"/>
            </c:ext>
          </c:extLst>
        </c:ser>
        <c:ser>
          <c:idx val="1"/>
          <c:order val="1"/>
          <c:tx>
            <c:v>Taux d'admissions originaires du canton et/ou cantons limitrophes</c:v>
          </c:tx>
          <c:cat>
            <c:numRef>
              <c:f>RAMA!$D$205:$J$205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RAMA!$D$211:$J$211</c:f>
              <c:numCache>
                <c:formatCode>0%</c:formatCode>
                <c:ptCount val="7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4-46BE-94C7-79B05AD3465F}"/>
            </c:ext>
          </c:extLst>
        </c:ser>
        <c:ser>
          <c:idx val="6"/>
          <c:order val="2"/>
          <c:tx>
            <c:v>Autres</c:v>
          </c:tx>
          <c:cat>
            <c:numRef>
              <c:f>RAMA!$D$205:$J$205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RAMA!$D$214:$J$214</c:f>
              <c:numCache>
                <c:formatCode>0%</c:formatCode>
                <c:ptCount val="7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4-46BE-94C7-79B05AD34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613648"/>
        <c:axId val="1"/>
      </c:lineChart>
      <c:catAx>
        <c:axId val="4786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613648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7.1613564860683807E-4"/>
          <c:y val="0.78163069322217082"/>
          <c:w val="0.99220211711946604"/>
          <c:h val="0.2107772116720704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366" l="0.70000000000000062" r="0.70000000000000062" t="0.75000000000000366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Mesure de la fonction rénale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69536423841059"/>
          <c:y val="0.12352941176470589"/>
          <c:w val="0.7814569536423841"/>
          <c:h val="0.65"/>
        </c:manualLayout>
      </c:layout>
      <c:lineChart>
        <c:grouping val="standard"/>
        <c:varyColors val="0"/>
        <c:ser>
          <c:idx val="3"/>
          <c:order val="0"/>
          <c:tx>
            <c:v>Taux de résidents ayant eu une mesure de la fonction rénale dans l'année</c:v>
          </c:tx>
          <c:cat>
            <c:numRef>
              <c:f>RAMA!$D$593:$J$593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RAMA!$D$596:$J$596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B-4322-9881-2B4EA616C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614304"/>
        <c:axId val="1"/>
      </c:lineChart>
      <c:catAx>
        <c:axId val="4786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614304"/>
        <c:crosses val="autoZero"/>
        <c:crossBetween val="midCat"/>
        <c:majorUnit val="0.2"/>
      </c:valAx>
    </c:plotArea>
    <c:legend>
      <c:legendPos val="b"/>
      <c:layout>
        <c:manualLayout>
          <c:xMode val="edge"/>
          <c:yMode val="edge"/>
          <c:x val="8.0659122907649778E-3"/>
          <c:y val="0.88354392465647669"/>
          <c:w val="0.98955623924492875"/>
          <c:h val="0.1164560753435232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CheckBox" fmlaLink="$G$150" lockText="1"/>
</file>

<file path=xl/ctrlProps/ctrlProp10.xml><?xml version="1.0" encoding="utf-8"?>
<formControlPr xmlns="http://schemas.microsoft.com/office/spreadsheetml/2009/9/main" objectType="CheckBox" fmlaLink="$G$154" lockText="1"/>
</file>

<file path=xl/ctrlProps/ctrlProp11.xml><?xml version="1.0" encoding="utf-8"?>
<formControlPr xmlns="http://schemas.microsoft.com/office/spreadsheetml/2009/9/main" objectType="CheckBox" fmlaLink="$G$155" lockText="1"/>
</file>

<file path=xl/ctrlProps/ctrlProp12.xml><?xml version="1.0" encoding="utf-8"?>
<formControlPr xmlns="http://schemas.microsoft.com/office/spreadsheetml/2009/9/main" objectType="CheckBox" fmlaLink="$H$150" lockText="1"/>
</file>

<file path=xl/ctrlProps/ctrlProp13.xml><?xml version="1.0" encoding="utf-8"?>
<formControlPr xmlns="http://schemas.microsoft.com/office/spreadsheetml/2009/9/main" objectType="CheckBox" fmlaLink="$H$151" lockText="1"/>
</file>

<file path=xl/ctrlProps/ctrlProp14.xml><?xml version="1.0" encoding="utf-8"?>
<formControlPr xmlns="http://schemas.microsoft.com/office/spreadsheetml/2009/9/main" objectType="CheckBox" fmlaLink="$H$152" lockText="1"/>
</file>

<file path=xl/ctrlProps/ctrlProp15.xml><?xml version="1.0" encoding="utf-8"?>
<formControlPr xmlns="http://schemas.microsoft.com/office/spreadsheetml/2009/9/main" objectType="CheckBox" fmlaLink="$H$153" lockText="1"/>
</file>

<file path=xl/ctrlProps/ctrlProp16.xml><?xml version="1.0" encoding="utf-8"?>
<formControlPr xmlns="http://schemas.microsoft.com/office/spreadsheetml/2009/9/main" objectType="CheckBox" fmlaLink="$H$154" lockText="1"/>
</file>

<file path=xl/ctrlProps/ctrlProp17.xml><?xml version="1.0" encoding="utf-8"?>
<formControlPr xmlns="http://schemas.microsoft.com/office/spreadsheetml/2009/9/main" objectType="CheckBox" fmlaLink="$H$155" lockText="1"/>
</file>

<file path=xl/ctrlProps/ctrlProp18.xml><?xml version="1.0" encoding="utf-8"?>
<formControlPr xmlns="http://schemas.microsoft.com/office/spreadsheetml/2009/9/main" objectType="CheckBox" fmlaLink="$G$771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fmlaLink="$H$123" lockText="1"/>
</file>

<file path=xl/ctrlProps/ctrlProp20.xml><?xml version="1.0" encoding="utf-8"?>
<formControlPr xmlns="http://schemas.microsoft.com/office/spreadsheetml/2009/9/main" objectType="CheckBox" fmlaLink="$G$772" lockText="1"/>
</file>

<file path=xl/ctrlProps/ctrlProp21.xml><?xml version="1.0" encoding="utf-8"?>
<formControlPr xmlns="http://schemas.microsoft.com/office/spreadsheetml/2009/9/main" objectType="CheckBox" fmlaLink="$F$771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fmlaLink="$F$772" lockText="1"/>
</file>

<file path=xl/ctrlProps/ctrlProp24.xml><?xml version="1.0" encoding="utf-8"?>
<formControlPr xmlns="http://schemas.microsoft.com/office/spreadsheetml/2009/9/main" objectType="CheckBox" fmlaLink="$F$150" lockText="1"/>
</file>

<file path=xl/ctrlProps/ctrlProp25.xml><?xml version="1.0" encoding="utf-8"?>
<formControlPr xmlns="http://schemas.microsoft.com/office/spreadsheetml/2009/9/main" objectType="CheckBox" fmlaLink="$F$151" lockText="1"/>
</file>

<file path=xl/ctrlProps/ctrlProp26.xml><?xml version="1.0" encoding="utf-8"?>
<formControlPr xmlns="http://schemas.microsoft.com/office/spreadsheetml/2009/9/main" objectType="CheckBox" fmlaLink="$F$152" lockText="1"/>
</file>

<file path=xl/ctrlProps/ctrlProp27.xml><?xml version="1.0" encoding="utf-8"?>
<formControlPr xmlns="http://schemas.microsoft.com/office/spreadsheetml/2009/9/main" objectType="CheckBox" fmlaLink="$F$153" lockText="1"/>
</file>

<file path=xl/ctrlProps/ctrlProp28.xml><?xml version="1.0" encoding="utf-8"?>
<formControlPr xmlns="http://schemas.microsoft.com/office/spreadsheetml/2009/9/main" objectType="CheckBox" fmlaLink="$F$154" lockText="1"/>
</file>

<file path=xl/ctrlProps/ctrlProp29.xml><?xml version="1.0" encoding="utf-8"?>
<formControlPr xmlns="http://schemas.microsoft.com/office/spreadsheetml/2009/9/main" objectType="CheckBox" fmlaLink="$F$155" lockText="1"/>
</file>

<file path=xl/ctrlProps/ctrlProp3.xml><?xml version="1.0" encoding="utf-8"?>
<formControlPr xmlns="http://schemas.microsoft.com/office/spreadsheetml/2009/9/main" objectType="CheckBox" fmlaLink="$H$771" lockText="1"/>
</file>

<file path=xl/ctrlProps/ctrlProp30.xml><?xml version="1.0" encoding="utf-8"?>
<formControlPr xmlns="http://schemas.microsoft.com/office/spreadsheetml/2009/9/main" objectType="CheckBox" fmlaLink="$J$150" lockText="1"/>
</file>

<file path=xl/ctrlProps/ctrlProp31.xml><?xml version="1.0" encoding="utf-8"?>
<formControlPr xmlns="http://schemas.microsoft.com/office/spreadsheetml/2009/9/main" objectType="CheckBox" fmlaLink="$J$151" lockText="1"/>
</file>

<file path=xl/ctrlProps/ctrlProp32.xml><?xml version="1.0" encoding="utf-8"?>
<formControlPr xmlns="http://schemas.microsoft.com/office/spreadsheetml/2009/9/main" objectType="CheckBox" fmlaLink="$J$152" lockText="1"/>
</file>

<file path=xl/ctrlProps/ctrlProp33.xml><?xml version="1.0" encoding="utf-8"?>
<formControlPr xmlns="http://schemas.microsoft.com/office/spreadsheetml/2009/9/main" objectType="CheckBox" fmlaLink="$J$153" lockText="1"/>
</file>

<file path=xl/ctrlProps/ctrlProp34.xml><?xml version="1.0" encoding="utf-8"?>
<formControlPr xmlns="http://schemas.microsoft.com/office/spreadsheetml/2009/9/main" objectType="CheckBox" fmlaLink="$J$154" lockText="1"/>
</file>

<file path=xl/ctrlProps/ctrlProp35.xml><?xml version="1.0" encoding="utf-8"?>
<formControlPr xmlns="http://schemas.microsoft.com/office/spreadsheetml/2009/9/main" objectType="CheckBox" fmlaLink="$J$155" lockText="1"/>
</file>

<file path=xl/ctrlProps/ctrlProp36.xml><?xml version="1.0" encoding="utf-8"?>
<formControlPr xmlns="http://schemas.microsoft.com/office/spreadsheetml/2009/9/main" objectType="CheckBox" fmlaLink="$J$771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fmlaLink="$J$772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fmlaLink="$H$772" lockText="1"/>
</file>

<file path=xl/ctrlProps/ctrlProp6.xml><?xml version="1.0" encoding="utf-8"?>
<formControlPr xmlns="http://schemas.microsoft.com/office/spreadsheetml/2009/9/main" objectType="CheckBox" fmlaLink="$D$123" lockText="1"/>
</file>

<file path=xl/ctrlProps/ctrlProp7.xml><?xml version="1.0" encoding="utf-8"?>
<formControlPr xmlns="http://schemas.microsoft.com/office/spreadsheetml/2009/9/main" objectType="CheckBox" fmlaLink="$G$151" lockText="1"/>
</file>

<file path=xl/ctrlProps/ctrlProp8.xml><?xml version="1.0" encoding="utf-8"?>
<formControlPr xmlns="http://schemas.microsoft.com/office/spreadsheetml/2009/9/main" objectType="CheckBox" fmlaLink="$G$152" lockText="1"/>
</file>

<file path=xl/ctrlProps/ctrlProp9.xml><?xml version="1.0" encoding="utf-8"?>
<formControlPr xmlns="http://schemas.microsoft.com/office/spreadsheetml/2009/9/main" objectType="CheckBox" fmlaLink="$G$153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57150</xdr:rowOff>
    </xdr:from>
    <xdr:to>
      <xdr:col>1</xdr:col>
      <xdr:colOff>1314450</xdr:colOff>
      <xdr:row>7</xdr:row>
      <xdr:rowOff>47625</xdr:rowOff>
    </xdr:to>
    <xdr:pic>
      <xdr:nvPicPr>
        <xdr:cNvPr id="4173" name="Image 1" descr="question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57200"/>
          <a:ext cx="12763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1876425</xdr:colOff>
      <xdr:row>24</xdr:row>
      <xdr:rowOff>123825</xdr:rowOff>
    </xdr:from>
    <xdr:to>
      <xdr:col>1</xdr:col>
      <xdr:colOff>4391025</xdr:colOff>
      <xdr:row>30</xdr:row>
      <xdr:rowOff>38100</xdr:rowOff>
    </xdr:to>
    <xdr:pic>
      <xdr:nvPicPr>
        <xdr:cNvPr id="4174" name="Picture 16" descr="http://hu.jean-louis.pagesperso-orange.fr/excel/bases/image/image009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5657850"/>
          <a:ext cx="2514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24</xdr:row>
      <xdr:rowOff>9525</xdr:rowOff>
    </xdr:from>
    <xdr:to>
      <xdr:col>2</xdr:col>
      <xdr:colOff>114300</xdr:colOff>
      <xdr:row>27</xdr:row>
      <xdr:rowOff>19050</xdr:rowOff>
    </xdr:to>
    <xdr:pic>
      <xdr:nvPicPr>
        <xdr:cNvPr id="3968" name="Picture 183" descr="ARS_LOGOS_pays_de_la_loi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9144000"/>
          <a:ext cx="8191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23</xdr:row>
      <xdr:rowOff>66675</xdr:rowOff>
    </xdr:from>
    <xdr:to>
      <xdr:col>3</xdr:col>
      <xdr:colOff>704850</xdr:colOff>
      <xdr:row>28</xdr:row>
      <xdr:rowOff>38100</xdr:rowOff>
    </xdr:to>
    <xdr:pic>
      <xdr:nvPicPr>
        <xdr:cNvPr id="3969" name="Image 7" descr="photo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9010650"/>
          <a:ext cx="990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22</xdr:row>
      <xdr:rowOff>104775</xdr:rowOff>
    </xdr:from>
    <xdr:to>
      <xdr:col>6</xdr:col>
      <xdr:colOff>0</xdr:colOff>
      <xdr:row>29</xdr:row>
      <xdr:rowOff>57150</xdr:rowOff>
    </xdr:to>
    <xdr:pic>
      <xdr:nvPicPr>
        <xdr:cNvPr id="3970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8858250"/>
          <a:ext cx="12573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148</xdr:row>
          <xdr:rowOff>161925</xdr:rowOff>
        </xdr:from>
        <xdr:to>
          <xdr:col>6</xdr:col>
          <xdr:colOff>581025</xdr:colOff>
          <xdr:row>150</xdr:row>
          <xdr:rowOff>47625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121</xdr:row>
          <xdr:rowOff>142875</xdr:rowOff>
        </xdr:from>
        <xdr:to>
          <xdr:col>7</xdr:col>
          <xdr:colOff>571500</xdr:colOff>
          <xdr:row>123</xdr:row>
          <xdr:rowOff>28575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769</xdr:row>
          <xdr:rowOff>142875</xdr:rowOff>
        </xdr:from>
        <xdr:to>
          <xdr:col>7</xdr:col>
          <xdr:colOff>571500</xdr:colOff>
          <xdr:row>771</xdr:row>
          <xdr:rowOff>28575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770</xdr:row>
          <xdr:rowOff>142875</xdr:rowOff>
        </xdr:from>
        <xdr:to>
          <xdr:col>7</xdr:col>
          <xdr:colOff>571500</xdr:colOff>
          <xdr:row>772</xdr:row>
          <xdr:rowOff>28575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770</xdr:row>
          <xdr:rowOff>142875</xdr:rowOff>
        </xdr:from>
        <xdr:to>
          <xdr:col>7</xdr:col>
          <xdr:colOff>571500</xdr:colOff>
          <xdr:row>772</xdr:row>
          <xdr:rowOff>28575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121</xdr:row>
          <xdr:rowOff>152400</xdr:rowOff>
        </xdr:from>
        <xdr:to>
          <xdr:col>3</xdr:col>
          <xdr:colOff>571500</xdr:colOff>
          <xdr:row>123</xdr:row>
          <xdr:rowOff>38100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149</xdr:row>
          <xdr:rowOff>161925</xdr:rowOff>
        </xdr:from>
        <xdr:to>
          <xdr:col>6</xdr:col>
          <xdr:colOff>581025</xdr:colOff>
          <xdr:row>151</xdr:row>
          <xdr:rowOff>47625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150</xdr:row>
          <xdr:rowOff>161925</xdr:rowOff>
        </xdr:from>
        <xdr:to>
          <xdr:col>6</xdr:col>
          <xdr:colOff>581025</xdr:colOff>
          <xdr:row>152</xdr:row>
          <xdr:rowOff>47625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151</xdr:row>
          <xdr:rowOff>161925</xdr:rowOff>
        </xdr:from>
        <xdr:to>
          <xdr:col>6</xdr:col>
          <xdr:colOff>581025</xdr:colOff>
          <xdr:row>153</xdr:row>
          <xdr:rowOff>47625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152</xdr:row>
          <xdr:rowOff>161925</xdr:rowOff>
        </xdr:from>
        <xdr:to>
          <xdr:col>6</xdr:col>
          <xdr:colOff>581025</xdr:colOff>
          <xdr:row>154</xdr:row>
          <xdr:rowOff>47625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153</xdr:row>
          <xdr:rowOff>161925</xdr:rowOff>
        </xdr:from>
        <xdr:to>
          <xdr:col>6</xdr:col>
          <xdr:colOff>581025</xdr:colOff>
          <xdr:row>155</xdr:row>
          <xdr:rowOff>47625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148</xdr:row>
          <xdr:rowOff>161925</xdr:rowOff>
        </xdr:from>
        <xdr:to>
          <xdr:col>7</xdr:col>
          <xdr:colOff>581025</xdr:colOff>
          <xdr:row>150</xdr:row>
          <xdr:rowOff>47625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149</xdr:row>
          <xdr:rowOff>161925</xdr:rowOff>
        </xdr:from>
        <xdr:to>
          <xdr:col>7</xdr:col>
          <xdr:colOff>581025</xdr:colOff>
          <xdr:row>151</xdr:row>
          <xdr:rowOff>47625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150</xdr:row>
          <xdr:rowOff>161925</xdr:rowOff>
        </xdr:from>
        <xdr:to>
          <xdr:col>7</xdr:col>
          <xdr:colOff>581025</xdr:colOff>
          <xdr:row>152</xdr:row>
          <xdr:rowOff>47625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151</xdr:row>
          <xdr:rowOff>161925</xdr:rowOff>
        </xdr:from>
        <xdr:to>
          <xdr:col>7</xdr:col>
          <xdr:colOff>581025</xdr:colOff>
          <xdr:row>153</xdr:row>
          <xdr:rowOff>47625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152</xdr:row>
          <xdr:rowOff>161925</xdr:rowOff>
        </xdr:from>
        <xdr:to>
          <xdr:col>7</xdr:col>
          <xdr:colOff>581025</xdr:colOff>
          <xdr:row>154</xdr:row>
          <xdr:rowOff>47625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153</xdr:row>
          <xdr:rowOff>161925</xdr:rowOff>
        </xdr:from>
        <xdr:to>
          <xdr:col>7</xdr:col>
          <xdr:colOff>581025</xdr:colOff>
          <xdr:row>155</xdr:row>
          <xdr:rowOff>47625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769</xdr:row>
          <xdr:rowOff>142875</xdr:rowOff>
        </xdr:from>
        <xdr:to>
          <xdr:col>6</xdr:col>
          <xdr:colOff>571500</xdr:colOff>
          <xdr:row>771</xdr:row>
          <xdr:rowOff>28575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770</xdr:row>
          <xdr:rowOff>142875</xdr:rowOff>
        </xdr:from>
        <xdr:to>
          <xdr:col>6</xdr:col>
          <xdr:colOff>571500</xdr:colOff>
          <xdr:row>772</xdr:row>
          <xdr:rowOff>28575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770</xdr:row>
          <xdr:rowOff>142875</xdr:rowOff>
        </xdr:from>
        <xdr:to>
          <xdr:col>6</xdr:col>
          <xdr:colOff>571500</xdr:colOff>
          <xdr:row>772</xdr:row>
          <xdr:rowOff>28575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769</xdr:row>
          <xdr:rowOff>142875</xdr:rowOff>
        </xdr:from>
        <xdr:to>
          <xdr:col>5</xdr:col>
          <xdr:colOff>571500</xdr:colOff>
          <xdr:row>771</xdr:row>
          <xdr:rowOff>28575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770</xdr:row>
          <xdr:rowOff>142875</xdr:rowOff>
        </xdr:from>
        <xdr:to>
          <xdr:col>5</xdr:col>
          <xdr:colOff>571500</xdr:colOff>
          <xdr:row>772</xdr:row>
          <xdr:rowOff>28575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770</xdr:row>
          <xdr:rowOff>142875</xdr:rowOff>
        </xdr:from>
        <xdr:to>
          <xdr:col>5</xdr:col>
          <xdr:colOff>571500</xdr:colOff>
          <xdr:row>772</xdr:row>
          <xdr:rowOff>28575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148</xdr:row>
          <xdr:rowOff>161925</xdr:rowOff>
        </xdr:from>
        <xdr:to>
          <xdr:col>5</xdr:col>
          <xdr:colOff>581025</xdr:colOff>
          <xdr:row>150</xdr:row>
          <xdr:rowOff>47625</xdr:rowOff>
        </xdr:to>
        <xdr:sp macro="" textlink="">
          <xdr:nvSpPr>
            <xdr:cNvPr id="3845" name="Check Box 1797" hidden="1">
              <a:extLst>
                <a:ext uri="{63B3BB69-23CF-44E3-9099-C40C66FF867C}">
                  <a14:compatExt spid="_x0000_s3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149</xdr:row>
          <xdr:rowOff>161925</xdr:rowOff>
        </xdr:from>
        <xdr:to>
          <xdr:col>5</xdr:col>
          <xdr:colOff>581025</xdr:colOff>
          <xdr:row>151</xdr:row>
          <xdr:rowOff>47625</xdr:rowOff>
        </xdr:to>
        <xdr:sp macro="" textlink="">
          <xdr:nvSpPr>
            <xdr:cNvPr id="3846" name="Check Box 1798" hidden="1">
              <a:extLst>
                <a:ext uri="{63B3BB69-23CF-44E3-9099-C40C66FF867C}">
                  <a14:compatExt spid="_x0000_s3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150</xdr:row>
          <xdr:rowOff>161925</xdr:rowOff>
        </xdr:from>
        <xdr:to>
          <xdr:col>5</xdr:col>
          <xdr:colOff>581025</xdr:colOff>
          <xdr:row>152</xdr:row>
          <xdr:rowOff>47625</xdr:rowOff>
        </xdr:to>
        <xdr:sp macro="" textlink="">
          <xdr:nvSpPr>
            <xdr:cNvPr id="3847" name="Check Box 1799" hidden="1">
              <a:extLst>
                <a:ext uri="{63B3BB69-23CF-44E3-9099-C40C66FF867C}">
                  <a14:compatExt spid="_x0000_s3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151</xdr:row>
          <xdr:rowOff>161925</xdr:rowOff>
        </xdr:from>
        <xdr:to>
          <xdr:col>5</xdr:col>
          <xdr:colOff>581025</xdr:colOff>
          <xdr:row>153</xdr:row>
          <xdr:rowOff>47625</xdr:rowOff>
        </xdr:to>
        <xdr:sp macro="" textlink="">
          <xdr:nvSpPr>
            <xdr:cNvPr id="3848" name="Check Box 1800" hidden="1">
              <a:extLst>
                <a:ext uri="{63B3BB69-23CF-44E3-9099-C40C66FF867C}">
                  <a14:compatExt spid="_x0000_s3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152</xdr:row>
          <xdr:rowOff>161925</xdr:rowOff>
        </xdr:from>
        <xdr:to>
          <xdr:col>5</xdr:col>
          <xdr:colOff>581025</xdr:colOff>
          <xdr:row>154</xdr:row>
          <xdr:rowOff>47625</xdr:rowOff>
        </xdr:to>
        <xdr:sp macro="" textlink="">
          <xdr:nvSpPr>
            <xdr:cNvPr id="3849" name="Check Box 1801" hidden="1">
              <a:extLst>
                <a:ext uri="{63B3BB69-23CF-44E3-9099-C40C66FF867C}">
                  <a14:compatExt spid="_x0000_s3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153</xdr:row>
          <xdr:rowOff>161925</xdr:rowOff>
        </xdr:from>
        <xdr:to>
          <xdr:col>5</xdr:col>
          <xdr:colOff>581025</xdr:colOff>
          <xdr:row>155</xdr:row>
          <xdr:rowOff>47625</xdr:rowOff>
        </xdr:to>
        <xdr:sp macro="" textlink="">
          <xdr:nvSpPr>
            <xdr:cNvPr id="3850" name="Check Box 1802" hidden="1">
              <a:extLst>
                <a:ext uri="{63B3BB69-23CF-44E3-9099-C40C66FF867C}">
                  <a14:compatExt spid="_x0000_s3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148</xdr:row>
          <xdr:rowOff>161925</xdr:rowOff>
        </xdr:from>
        <xdr:to>
          <xdr:col>8</xdr:col>
          <xdr:colOff>581025</xdr:colOff>
          <xdr:row>150</xdr:row>
          <xdr:rowOff>47625</xdr:rowOff>
        </xdr:to>
        <xdr:sp macro="" textlink="">
          <xdr:nvSpPr>
            <xdr:cNvPr id="3971" name="Check Box 1923" hidden="1">
              <a:extLst>
                <a:ext uri="{63B3BB69-23CF-44E3-9099-C40C66FF867C}">
                  <a14:compatExt spid="_x0000_s3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149</xdr:row>
          <xdr:rowOff>161925</xdr:rowOff>
        </xdr:from>
        <xdr:to>
          <xdr:col>8</xdr:col>
          <xdr:colOff>581025</xdr:colOff>
          <xdr:row>151</xdr:row>
          <xdr:rowOff>47625</xdr:rowOff>
        </xdr:to>
        <xdr:sp macro="" textlink="">
          <xdr:nvSpPr>
            <xdr:cNvPr id="3972" name="Check Box 1924" hidden="1">
              <a:extLst>
                <a:ext uri="{63B3BB69-23CF-44E3-9099-C40C66FF867C}">
                  <a14:compatExt spid="_x0000_s3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150</xdr:row>
          <xdr:rowOff>161925</xdr:rowOff>
        </xdr:from>
        <xdr:to>
          <xdr:col>8</xdr:col>
          <xdr:colOff>581025</xdr:colOff>
          <xdr:row>152</xdr:row>
          <xdr:rowOff>47625</xdr:rowOff>
        </xdr:to>
        <xdr:sp macro="" textlink="">
          <xdr:nvSpPr>
            <xdr:cNvPr id="3973" name="Check Box 1925" hidden="1">
              <a:extLst>
                <a:ext uri="{63B3BB69-23CF-44E3-9099-C40C66FF867C}">
                  <a14:compatExt spid="_x0000_s3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151</xdr:row>
          <xdr:rowOff>161925</xdr:rowOff>
        </xdr:from>
        <xdr:to>
          <xdr:col>8</xdr:col>
          <xdr:colOff>581025</xdr:colOff>
          <xdr:row>153</xdr:row>
          <xdr:rowOff>47625</xdr:rowOff>
        </xdr:to>
        <xdr:sp macro="" textlink="">
          <xdr:nvSpPr>
            <xdr:cNvPr id="3974" name="Check Box 1926" hidden="1">
              <a:extLst>
                <a:ext uri="{63B3BB69-23CF-44E3-9099-C40C66FF867C}">
                  <a14:compatExt spid="_x0000_s3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152</xdr:row>
          <xdr:rowOff>161925</xdr:rowOff>
        </xdr:from>
        <xdr:to>
          <xdr:col>8</xdr:col>
          <xdr:colOff>581025</xdr:colOff>
          <xdr:row>154</xdr:row>
          <xdr:rowOff>47625</xdr:rowOff>
        </xdr:to>
        <xdr:sp macro="" textlink="">
          <xdr:nvSpPr>
            <xdr:cNvPr id="3975" name="Check Box 1927" hidden="1">
              <a:extLst>
                <a:ext uri="{63B3BB69-23CF-44E3-9099-C40C66FF867C}">
                  <a14:compatExt spid="_x0000_s3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153</xdr:row>
          <xdr:rowOff>161925</xdr:rowOff>
        </xdr:from>
        <xdr:to>
          <xdr:col>8</xdr:col>
          <xdr:colOff>581025</xdr:colOff>
          <xdr:row>155</xdr:row>
          <xdr:rowOff>47625</xdr:rowOff>
        </xdr:to>
        <xdr:sp macro="" textlink="">
          <xdr:nvSpPr>
            <xdr:cNvPr id="3976" name="Check Box 1928" hidden="1">
              <a:extLst>
                <a:ext uri="{63B3BB69-23CF-44E3-9099-C40C66FF867C}">
                  <a14:compatExt spid="_x0000_s3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769</xdr:row>
          <xdr:rowOff>142875</xdr:rowOff>
        </xdr:from>
        <xdr:to>
          <xdr:col>8</xdr:col>
          <xdr:colOff>571500</xdr:colOff>
          <xdr:row>771</xdr:row>
          <xdr:rowOff>28575</xdr:rowOff>
        </xdr:to>
        <xdr:sp macro="" textlink="">
          <xdr:nvSpPr>
            <xdr:cNvPr id="3977" name="Check Box 1929" hidden="1">
              <a:extLst>
                <a:ext uri="{63B3BB69-23CF-44E3-9099-C40C66FF867C}">
                  <a14:compatExt spid="_x0000_s3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770</xdr:row>
          <xdr:rowOff>142875</xdr:rowOff>
        </xdr:from>
        <xdr:to>
          <xdr:col>8</xdr:col>
          <xdr:colOff>571500</xdr:colOff>
          <xdr:row>772</xdr:row>
          <xdr:rowOff>28575</xdr:rowOff>
        </xdr:to>
        <xdr:sp macro="" textlink="">
          <xdr:nvSpPr>
            <xdr:cNvPr id="3978" name="Check Box 1930" hidden="1">
              <a:extLst>
                <a:ext uri="{63B3BB69-23CF-44E3-9099-C40C66FF867C}">
                  <a14:compatExt spid="_x0000_s3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770</xdr:row>
          <xdr:rowOff>142875</xdr:rowOff>
        </xdr:from>
        <xdr:to>
          <xdr:col>8</xdr:col>
          <xdr:colOff>571500</xdr:colOff>
          <xdr:row>772</xdr:row>
          <xdr:rowOff>28575</xdr:rowOff>
        </xdr:to>
        <xdr:sp macro="" textlink="">
          <xdr:nvSpPr>
            <xdr:cNvPr id="3979" name="Check Box 1931" hidden="1">
              <a:extLst>
                <a:ext uri="{63B3BB69-23CF-44E3-9099-C40C66FF867C}">
                  <a14:compatExt spid="_x0000_s3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60</xdr:row>
      <xdr:rowOff>19050</xdr:rowOff>
    </xdr:from>
    <xdr:to>
      <xdr:col>5</xdr:col>
      <xdr:colOff>381000</xdr:colOff>
      <xdr:row>77</xdr:row>
      <xdr:rowOff>19050</xdr:rowOff>
    </xdr:to>
    <xdr:graphicFrame macro="">
      <xdr:nvGraphicFramePr>
        <xdr:cNvPr id="105415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304800</xdr:colOff>
      <xdr:row>289</xdr:row>
      <xdr:rowOff>9525</xdr:rowOff>
    </xdr:from>
    <xdr:to>
      <xdr:col>5</xdr:col>
      <xdr:colOff>447675</xdr:colOff>
      <xdr:row>306</xdr:row>
      <xdr:rowOff>9525</xdr:rowOff>
    </xdr:to>
    <xdr:graphicFrame macro="">
      <xdr:nvGraphicFramePr>
        <xdr:cNvPr id="1054156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304800</xdr:colOff>
      <xdr:row>311</xdr:row>
      <xdr:rowOff>9525</xdr:rowOff>
    </xdr:from>
    <xdr:to>
      <xdr:col>5</xdr:col>
      <xdr:colOff>447675</xdr:colOff>
      <xdr:row>328</xdr:row>
      <xdr:rowOff>0</xdr:rowOff>
    </xdr:to>
    <xdr:graphicFrame macro="">
      <xdr:nvGraphicFramePr>
        <xdr:cNvPr id="1054157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314325</xdr:colOff>
      <xdr:row>335</xdr:row>
      <xdr:rowOff>28575</xdr:rowOff>
    </xdr:from>
    <xdr:to>
      <xdr:col>5</xdr:col>
      <xdr:colOff>457200</xdr:colOff>
      <xdr:row>352</xdr:row>
      <xdr:rowOff>38100</xdr:rowOff>
    </xdr:to>
    <xdr:graphicFrame macro="">
      <xdr:nvGraphicFramePr>
        <xdr:cNvPr id="1054158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285750</xdr:colOff>
      <xdr:row>434</xdr:row>
      <xdr:rowOff>9525</xdr:rowOff>
    </xdr:from>
    <xdr:to>
      <xdr:col>5</xdr:col>
      <xdr:colOff>419100</xdr:colOff>
      <xdr:row>451</xdr:row>
      <xdr:rowOff>9525</xdr:rowOff>
    </xdr:to>
    <xdr:graphicFrame macro="">
      <xdr:nvGraphicFramePr>
        <xdr:cNvPr id="1054159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276225</xdr:colOff>
      <xdr:row>457</xdr:row>
      <xdr:rowOff>190500</xdr:rowOff>
    </xdr:from>
    <xdr:to>
      <xdr:col>5</xdr:col>
      <xdr:colOff>409575</xdr:colOff>
      <xdr:row>474</xdr:row>
      <xdr:rowOff>190500</xdr:rowOff>
    </xdr:to>
    <xdr:graphicFrame macro="">
      <xdr:nvGraphicFramePr>
        <xdr:cNvPr id="1054160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304800</xdr:colOff>
      <xdr:row>525</xdr:row>
      <xdr:rowOff>133350</xdr:rowOff>
    </xdr:from>
    <xdr:to>
      <xdr:col>5</xdr:col>
      <xdr:colOff>438150</xdr:colOff>
      <xdr:row>542</xdr:row>
      <xdr:rowOff>133350</xdr:rowOff>
    </xdr:to>
    <xdr:graphicFrame macro="">
      <xdr:nvGraphicFramePr>
        <xdr:cNvPr id="1054161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257175</xdr:colOff>
      <xdr:row>11</xdr:row>
      <xdr:rowOff>9525</xdr:rowOff>
    </xdr:from>
    <xdr:to>
      <xdr:col>5</xdr:col>
      <xdr:colOff>390525</xdr:colOff>
      <xdr:row>28</xdr:row>
      <xdr:rowOff>9525</xdr:rowOff>
    </xdr:to>
    <xdr:graphicFrame macro="">
      <xdr:nvGraphicFramePr>
        <xdr:cNvPr id="1054162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257175</xdr:colOff>
      <xdr:row>113</xdr:row>
      <xdr:rowOff>9525</xdr:rowOff>
    </xdr:from>
    <xdr:to>
      <xdr:col>5</xdr:col>
      <xdr:colOff>390525</xdr:colOff>
      <xdr:row>130</xdr:row>
      <xdr:rowOff>9525</xdr:rowOff>
    </xdr:to>
    <xdr:graphicFrame macro="">
      <xdr:nvGraphicFramePr>
        <xdr:cNvPr id="1054163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323850</xdr:colOff>
      <xdr:row>386</xdr:row>
      <xdr:rowOff>0</xdr:rowOff>
    </xdr:from>
    <xdr:to>
      <xdr:col>5</xdr:col>
      <xdr:colOff>457200</xdr:colOff>
      <xdr:row>403</xdr:row>
      <xdr:rowOff>0</xdr:rowOff>
    </xdr:to>
    <xdr:graphicFrame macro="">
      <xdr:nvGraphicFramePr>
        <xdr:cNvPr id="105416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257175</xdr:colOff>
      <xdr:row>479</xdr:row>
      <xdr:rowOff>171450</xdr:rowOff>
    </xdr:from>
    <xdr:to>
      <xdr:col>5</xdr:col>
      <xdr:colOff>390525</xdr:colOff>
      <xdr:row>496</xdr:row>
      <xdr:rowOff>171450</xdr:rowOff>
    </xdr:to>
    <xdr:graphicFrame macro="">
      <xdr:nvGraphicFramePr>
        <xdr:cNvPr id="105416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9</xdr:col>
      <xdr:colOff>590550</xdr:colOff>
      <xdr:row>28</xdr:row>
      <xdr:rowOff>0</xdr:rowOff>
    </xdr:to>
    <xdr:graphicFrame macro="">
      <xdr:nvGraphicFramePr>
        <xdr:cNvPr id="1054166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0</xdr:colOff>
      <xdr:row>60</xdr:row>
      <xdr:rowOff>9525</xdr:rowOff>
    </xdr:from>
    <xdr:to>
      <xdr:col>9</xdr:col>
      <xdr:colOff>590550</xdr:colOff>
      <xdr:row>77</xdr:row>
      <xdr:rowOff>9525</xdr:rowOff>
    </xdr:to>
    <xdr:graphicFrame macro="">
      <xdr:nvGraphicFramePr>
        <xdr:cNvPr id="1054167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238125</xdr:colOff>
      <xdr:row>87</xdr:row>
      <xdr:rowOff>0</xdr:rowOff>
    </xdr:from>
    <xdr:to>
      <xdr:col>7</xdr:col>
      <xdr:colOff>76200</xdr:colOff>
      <xdr:row>104</xdr:row>
      <xdr:rowOff>0</xdr:rowOff>
    </xdr:to>
    <xdr:graphicFrame macro="">
      <xdr:nvGraphicFramePr>
        <xdr:cNvPr id="1054168" name="Graphique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0</xdr:colOff>
      <xdr:row>113</xdr:row>
      <xdr:rowOff>0</xdr:rowOff>
    </xdr:from>
    <xdr:to>
      <xdr:col>9</xdr:col>
      <xdr:colOff>590550</xdr:colOff>
      <xdr:row>130</xdr:row>
      <xdr:rowOff>0</xdr:rowOff>
    </xdr:to>
    <xdr:graphicFrame macro="">
      <xdr:nvGraphicFramePr>
        <xdr:cNvPr id="1054169" name="Graphique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476250</xdr:colOff>
      <xdr:row>137</xdr:row>
      <xdr:rowOff>0</xdr:rowOff>
    </xdr:from>
    <xdr:to>
      <xdr:col>7</xdr:col>
      <xdr:colOff>304800</xdr:colOff>
      <xdr:row>154</xdr:row>
      <xdr:rowOff>0</xdr:rowOff>
    </xdr:to>
    <xdr:graphicFrame macro="">
      <xdr:nvGraphicFramePr>
        <xdr:cNvPr id="1054170" name="Graphique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0</xdr:colOff>
      <xdr:row>164</xdr:row>
      <xdr:rowOff>0</xdr:rowOff>
    </xdr:from>
    <xdr:to>
      <xdr:col>9</xdr:col>
      <xdr:colOff>590550</xdr:colOff>
      <xdr:row>181</xdr:row>
      <xdr:rowOff>0</xdr:rowOff>
    </xdr:to>
    <xdr:graphicFrame macro="">
      <xdr:nvGraphicFramePr>
        <xdr:cNvPr id="1054171" name="Graphique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0</xdr:colOff>
      <xdr:row>188</xdr:row>
      <xdr:rowOff>0</xdr:rowOff>
    </xdr:from>
    <xdr:to>
      <xdr:col>9</xdr:col>
      <xdr:colOff>590550</xdr:colOff>
      <xdr:row>205</xdr:row>
      <xdr:rowOff>0</xdr:rowOff>
    </xdr:to>
    <xdr:graphicFrame macro="">
      <xdr:nvGraphicFramePr>
        <xdr:cNvPr id="1054172" name="Graphique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0</xdr:colOff>
      <xdr:row>217</xdr:row>
      <xdr:rowOff>0</xdr:rowOff>
    </xdr:from>
    <xdr:to>
      <xdr:col>9</xdr:col>
      <xdr:colOff>590550</xdr:colOff>
      <xdr:row>234</xdr:row>
      <xdr:rowOff>0</xdr:rowOff>
    </xdr:to>
    <xdr:graphicFrame macro="">
      <xdr:nvGraphicFramePr>
        <xdr:cNvPr id="1054173" name="Graphique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0</xdr:colOff>
      <xdr:row>241</xdr:row>
      <xdr:rowOff>0</xdr:rowOff>
    </xdr:from>
    <xdr:to>
      <xdr:col>9</xdr:col>
      <xdr:colOff>590550</xdr:colOff>
      <xdr:row>258</xdr:row>
      <xdr:rowOff>0</xdr:rowOff>
    </xdr:to>
    <xdr:graphicFrame macro="">
      <xdr:nvGraphicFramePr>
        <xdr:cNvPr id="1054174" name="Graphique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0</xdr:colOff>
      <xdr:row>265</xdr:row>
      <xdr:rowOff>0</xdr:rowOff>
    </xdr:from>
    <xdr:to>
      <xdr:col>9</xdr:col>
      <xdr:colOff>590550</xdr:colOff>
      <xdr:row>282</xdr:row>
      <xdr:rowOff>0</xdr:rowOff>
    </xdr:to>
    <xdr:graphicFrame macro="">
      <xdr:nvGraphicFramePr>
        <xdr:cNvPr id="1054175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0</xdr:colOff>
      <xdr:row>311</xdr:row>
      <xdr:rowOff>0</xdr:rowOff>
    </xdr:from>
    <xdr:to>
      <xdr:col>9</xdr:col>
      <xdr:colOff>590550</xdr:colOff>
      <xdr:row>328</xdr:row>
      <xdr:rowOff>0</xdr:rowOff>
    </xdr:to>
    <xdr:graphicFrame macro="">
      <xdr:nvGraphicFramePr>
        <xdr:cNvPr id="1054176" name="Graphique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0</xdr:colOff>
      <xdr:row>335</xdr:row>
      <xdr:rowOff>0</xdr:rowOff>
    </xdr:from>
    <xdr:to>
      <xdr:col>9</xdr:col>
      <xdr:colOff>590550</xdr:colOff>
      <xdr:row>352</xdr:row>
      <xdr:rowOff>0</xdr:rowOff>
    </xdr:to>
    <xdr:graphicFrame macro="">
      <xdr:nvGraphicFramePr>
        <xdr:cNvPr id="1054177" name="Graphique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476250</xdr:colOff>
      <xdr:row>359</xdr:row>
      <xdr:rowOff>0</xdr:rowOff>
    </xdr:from>
    <xdr:to>
      <xdr:col>7</xdr:col>
      <xdr:colOff>314325</xdr:colOff>
      <xdr:row>376</xdr:row>
      <xdr:rowOff>0</xdr:rowOff>
    </xdr:to>
    <xdr:graphicFrame macro="">
      <xdr:nvGraphicFramePr>
        <xdr:cNvPr id="1054178" name="Graphique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0</xdr:colOff>
      <xdr:row>386</xdr:row>
      <xdr:rowOff>0</xdr:rowOff>
    </xdr:from>
    <xdr:to>
      <xdr:col>9</xdr:col>
      <xdr:colOff>590550</xdr:colOff>
      <xdr:row>403</xdr:row>
      <xdr:rowOff>0</xdr:rowOff>
    </xdr:to>
    <xdr:graphicFrame macro="">
      <xdr:nvGraphicFramePr>
        <xdr:cNvPr id="1054179" name="Graphique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428625</xdr:colOff>
      <xdr:row>409</xdr:row>
      <xdr:rowOff>171450</xdr:rowOff>
    </xdr:from>
    <xdr:to>
      <xdr:col>7</xdr:col>
      <xdr:colOff>266700</xdr:colOff>
      <xdr:row>426</xdr:row>
      <xdr:rowOff>171450</xdr:rowOff>
    </xdr:to>
    <xdr:graphicFrame macro="">
      <xdr:nvGraphicFramePr>
        <xdr:cNvPr id="1054180" name="Graphique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0</xdr:colOff>
      <xdr:row>434</xdr:row>
      <xdr:rowOff>0</xdr:rowOff>
    </xdr:from>
    <xdr:to>
      <xdr:col>9</xdr:col>
      <xdr:colOff>590550</xdr:colOff>
      <xdr:row>451</xdr:row>
      <xdr:rowOff>0</xdr:rowOff>
    </xdr:to>
    <xdr:graphicFrame macro="">
      <xdr:nvGraphicFramePr>
        <xdr:cNvPr id="1054181" name="Graphique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0</xdr:colOff>
      <xdr:row>458</xdr:row>
      <xdr:rowOff>0</xdr:rowOff>
    </xdr:from>
    <xdr:to>
      <xdr:col>9</xdr:col>
      <xdr:colOff>590550</xdr:colOff>
      <xdr:row>475</xdr:row>
      <xdr:rowOff>0</xdr:rowOff>
    </xdr:to>
    <xdr:graphicFrame macro="">
      <xdr:nvGraphicFramePr>
        <xdr:cNvPr id="1054182" name="Graphique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0</xdr:colOff>
      <xdr:row>480</xdr:row>
      <xdr:rowOff>0</xdr:rowOff>
    </xdr:from>
    <xdr:to>
      <xdr:col>9</xdr:col>
      <xdr:colOff>590550</xdr:colOff>
      <xdr:row>497</xdr:row>
      <xdr:rowOff>0</xdr:rowOff>
    </xdr:to>
    <xdr:graphicFrame macro="">
      <xdr:nvGraphicFramePr>
        <xdr:cNvPr id="1054183" name="Graphique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533400</xdr:colOff>
      <xdr:row>502</xdr:row>
      <xdr:rowOff>9525</xdr:rowOff>
    </xdr:from>
    <xdr:to>
      <xdr:col>7</xdr:col>
      <xdr:colOff>361950</xdr:colOff>
      <xdr:row>519</xdr:row>
      <xdr:rowOff>9525</xdr:rowOff>
    </xdr:to>
    <xdr:graphicFrame macro="">
      <xdr:nvGraphicFramePr>
        <xdr:cNvPr id="1054184" name="Graphique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752475</xdr:colOff>
      <xdr:row>525</xdr:row>
      <xdr:rowOff>152400</xdr:rowOff>
    </xdr:from>
    <xdr:to>
      <xdr:col>9</xdr:col>
      <xdr:colOff>581025</xdr:colOff>
      <xdr:row>542</xdr:row>
      <xdr:rowOff>152400</xdr:rowOff>
    </xdr:to>
    <xdr:graphicFrame macro="">
      <xdr:nvGraphicFramePr>
        <xdr:cNvPr id="1054185" name="Graphique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0</xdr:colOff>
      <xdr:row>289</xdr:row>
      <xdr:rowOff>0</xdr:rowOff>
    </xdr:from>
    <xdr:to>
      <xdr:col>9</xdr:col>
      <xdr:colOff>590550</xdr:colOff>
      <xdr:row>306</xdr:row>
      <xdr:rowOff>0</xdr:rowOff>
    </xdr:to>
    <xdr:graphicFrame macro="">
      <xdr:nvGraphicFramePr>
        <xdr:cNvPr id="1054186" name="Graphique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228600</xdr:colOff>
      <xdr:row>187</xdr:row>
      <xdr:rowOff>161925</xdr:rowOff>
    </xdr:from>
    <xdr:to>
      <xdr:col>5</xdr:col>
      <xdr:colOff>371475</xdr:colOff>
      <xdr:row>204</xdr:row>
      <xdr:rowOff>171450</xdr:rowOff>
    </xdr:to>
    <xdr:graphicFrame macro="">
      <xdr:nvGraphicFramePr>
        <xdr:cNvPr id="1054187" name="Graphique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352425</xdr:colOff>
      <xdr:row>164</xdr:row>
      <xdr:rowOff>9525</xdr:rowOff>
    </xdr:from>
    <xdr:to>
      <xdr:col>5</xdr:col>
      <xdr:colOff>485775</xdr:colOff>
      <xdr:row>181</xdr:row>
      <xdr:rowOff>9525</xdr:rowOff>
    </xdr:to>
    <xdr:graphicFrame macro="">
      <xdr:nvGraphicFramePr>
        <xdr:cNvPr id="1054188" name="Graphique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266700</xdr:colOff>
      <xdr:row>216</xdr:row>
      <xdr:rowOff>180975</xdr:rowOff>
    </xdr:from>
    <xdr:to>
      <xdr:col>5</xdr:col>
      <xdr:colOff>400050</xdr:colOff>
      <xdr:row>233</xdr:row>
      <xdr:rowOff>180975</xdr:rowOff>
    </xdr:to>
    <xdr:graphicFrame macro="">
      <xdr:nvGraphicFramePr>
        <xdr:cNvPr id="1054189" name="Graphique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238125</xdr:colOff>
      <xdr:row>240</xdr:row>
      <xdr:rowOff>180975</xdr:rowOff>
    </xdr:from>
    <xdr:to>
      <xdr:col>5</xdr:col>
      <xdr:colOff>381000</xdr:colOff>
      <xdr:row>257</xdr:row>
      <xdr:rowOff>180975</xdr:rowOff>
    </xdr:to>
    <xdr:graphicFrame macro="">
      <xdr:nvGraphicFramePr>
        <xdr:cNvPr id="1054190" name="Graphique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257175</xdr:colOff>
      <xdr:row>265</xdr:row>
      <xdr:rowOff>0</xdr:rowOff>
    </xdr:from>
    <xdr:to>
      <xdr:col>5</xdr:col>
      <xdr:colOff>390525</xdr:colOff>
      <xdr:row>282</xdr:row>
      <xdr:rowOff>0</xdr:rowOff>
    </xdr:to>
    <xdr:graphicFrame macro="">
      <xdr:nvGraphicFramePr>
        <xdr:cNvPr id="1054191" name="Graphique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361950</xdr:colOff>
      <xdr:row>35</xdr:row>
      <xdr:rowOff>9525</xdr:rowOff>
    </xdr:from>
    <xdr:to>
      <xdr:col>7</xdr:col>
      <xdr:colOff>200025</xdr:colOff>
      <xdr:row>52</xdr:row>
      <xdr:rowOff>9525</xdr:rowOff>
    </xdr:to>
    <xdr:graphicFrame macro="">
      <xdr:nvGraphicFramePr>
        <xdr:cNvPr id="1054192" name="Graphique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514350</xdr:colOff>
      <xdr:row>550</xdr:row>
      <xdr:rowOff>0</xdr:rowOff>
    </xdr:from>
    <xdr:to>
      <xdr:col>7</xdr:col>
      <xdr:colOff>342900</xdr:colOff>
      <xdr:row>567</xdr:row>
      <xdr:rowOff>0</xdr:rowOff>
    </xdr:to>
    <xdr:graphicFrame macro="">
      <xdr:nvGraphicFramePr>
        <xdr:cNvPr id="1054193" name="Graphique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C000"/>
  </sheetPr>
  <dimension ref="A1:G81"/>
  <sheetViews>
    <sheetView showGridLines="0" workbookViewId="0">
      <selection activeCell="B1" sqref="B1"/>
    </sheetView>
  </sheetViews>
  <sheetFormatPr baseColWidth="10" defaultColWidth="0" defaultRowHeight="15" x14ac:dyDescent="0.25"/>
  <cols>
    <col min="1" max="1" width="3.7109375" style="142" customWidth="1"/>
    <col min="2" max="2" width="98.42578125" style="142" customWidth="1"/>
    <col min="3" max="3" width="3.7109375" style="142" customWidth="1"/>
    <col min="4" max="7" width="0" style="142" hidden="1" customWidth="1"/>
    <col min="8" max="16384" width="11.42578125" style="142" hidden="1"/>
  </cols>
  <sheetData>
    <row r="1" spans="2:2" ht="31.5" x14ac:dyDescent="0.25">
      <c r="B1" s="152" t="s">
        <v>352</v>
      </c>
    </row>
    <row r="2" spans="2:2" x14ac:dyDescent="0.25">
      <c r="B2" s="153"/>
    </row>
    <row r="4" spans="2:2" ht="26.25" x14ac:dyDescent="0.25">
      <c r="B4" s="154" t="s">
        <v>353</v>
      </c>
    </row>
    <row r="12" spans="2:2" ht="15" customHeight="1" x14ac:dyDescent="0.25">
      <c r="B12" s="143" t="s">
        <v>426</v>
      </c>
    </row>
    <row r="13" spans="2:2" ht="30" x14ac:dyDescent="0.25">
      <c r="B13" s="144" t="s">
        <v>434</v>
      </c>
    </row>
    <row r="14" spans="2:2" x14ac:dyDescent="0.25">
      <c r="B14" s="144" t="s">
        <v>427</v>
      </c>
    </row>
    <row r="15" spans="2:2" ht="30" x14ac:dyDescent="0.25">
      <c r="B15" s="144" t="s">
        <v>428</v>
      </c>
    </row>
    <row r="17" spans="2:7" x14ac:dyDescent="0.25">
      <c r="B17" s="145"/>
    </row>
    <row r="18" spans="2:7" ht="15.75" x14ac:dyDescent="0.25">
      <c r="B18" s="194" t="s">
        <v>350</v>
      </c>
      <c r="C18" s="146"/>
      <c r="D18" s="146"/>
      <c r="E18" s="146"/>
      <c r="F18" s="146"/>
      <c r="G18" s="146"/>
    </row>
    <row r="19" spans="2:7" x14ac:dyDescent="0.25">
      <c r="B19" s="147"/>
      <c r="C19" s="146"/>
      <c r="D19" s="146"/>
      <c r="E19" s="146"/>
      <c r="F19" s="146"/>
      <c r="G19" s="146"/>
    </row>
    <row r="20" spans="2:7" x14ac:dyDescent="0.25">
      <c r="B20" s="147"/>
      <c r="C20" s="146"/>
      <c r="D20" s="146"/>
      <c r="E20" s="146"/>
      <c r="F20" s="146"/>
      <c r="G20" s="146"/>
    </row>
    <row r="21" spans="2:7" ht="31.5" x14ac:dyDescent="0.25">
      <c r="B21" s="148" t="s">
        <v>351</v>
      </c>
    </row>
    <row r="22" spans="2:7" x14ac:dyDescent="0.25">
      <c r="B22" s="149"/>
    </row>
    <row r="23" spans="2:7" ht="15.75" x14ac:dyDescent="0.25">
      <c r="B23" s="149" t="s">
        <v>432</v>
      </c>
    </row>
    <row r="24" spans="2:7" x14ac:dyDescent="0.25">
      <c r="B24" s="193" t="s">
        <v>435</v>
      </c>
    </row>
    <row r="25" spans="2:7" x14ac:dyDescent="0.25">
      <c r="B25" s="192"/>
    </row>
    <row r="26" spans="2:7" x14ac:dyDescent="0.25">
      <c r="B26" s="192"/>
    </row>
    <row r="27" spans="2:7" x14ac:dyDescent="0.25">
      <c r="B27" s="192"/>
    </row>
    <row r="32" spans="2:7" x14ac:dyDescent="0.25">
      <c r="B32" s="193" t="s">
        <v>433</v>
      </c>
    </row>
    <row r="33" spans="2:2" ht="30" customHeight="1" x14ac:dyDescent="0.25">
      <c r="B33" s="193" t="s">
        <v>436</v>
      </c>
    </row>
    <row r="34" spans="2:2" x14ac:dyDescent="0.25">
      <c r="B34" s="145"/>
    </row>
    <row r="35" spans="2:2" ht="15.75" x14ac:dyDescent="0.25">
      <c r="B35" s="149" t="s">
        <v>429</v>
      </c>
    </row>
    <row r="36" spans="2:2" x14ac:dyDescent="0.25">
      <c r="B36" s="145"/>
    </row>
    <row r="38" spans="2:2" ht="47.25" x14ac:dyDescent="0.25">
      <c r="B38" s="148" t="s">
        <v>437</v>
      </c>
    </row>
    <row r="40" spans="2:2" x14ac:dyDescent="0.25">
      <c r="B40" s="144"/>
    </row>
    <row r="45" spans="2:2" x14ac:dyDescent="0.25">
      <c r="B45" s="145"/>
    </row>
    <row r="46" spans="2:2" x14ac:dyDescent="0.25">
      <c r="B46" s="150"/>
    </row>
    <row r="47" spans="2:2" x14ac:dyDescent="0.25">
      <c r="B47" s="150"/>
    </row>
    <row r="48" spans="2:2" x14ac:dyDescent="0.25">
      <c r="B48" s="151"/>
    </row>
    <row r="49" spans="2:2" x14ac:dyDescent="0.25">
      <c r="B49" s="151"/>
    </row>
    <row r="50" spans="2:2" x14ac:dyDescent="0.25">
      <c r="B50" s="151"/>
    </row>
    <row r="51" spans="2:2" x14ac:dyDescent="0.25">
      <c r="B51" s="151"/>
    </row>
    <row r="52" spans="2:2" x14ac:dyDescent="0.25">
      <c r="B52" s="151"/>
    </row>
    <row r="53" spans="2:2" x14ac:dyDescent="0.25">
      <c r="B53" s="151"/>
    </row>
    <row r="54" spans="2:2" x14ac:dyDescent="0.25">
      <c r="B54" s="151"/>
    </row>
    <row r="55" spans="2:2" x14ac:dyDescent="0.25">
      <c r="B55" s="151"/>
    </row>
    <row r="56" spans="2:2" x14ac:dyDescent="0.25">
      <c r="B56" s="151"/>
    </row>
    <row r="57" spans="2:2" x14ac:dyDescent="0.25">
      <c r="B57" s="151"/>
    </row>
    <row r="58" spans="2:2" x14ac:dyDescent="0.25">
      <c r="B58" s="151"/>
    </row>
    <row r="59" spans="2:2" x14ac:dyDescent="0.25">
      <c r="B59" s="151"/>
    </row>
    <row r="60" spans="2:2" x14ac:dyDescent="0.25">
      <c r="B60" s="151"/>
    </row>
    <row r="61" spans="2:2" x14ac:dyDescent="0.25">
      <c r="B61" s="151"/>
    </row>
    <row r="62" spans="2:2" x14ac:dyDescent="0.25">
      <c r="B62" s="151"/>
    </row>
    <row r="63" spans="2:2" x14ac:dyDescent="0.25">
      <c r="B63" s="151"/>
    </row>
    <row r="64" spans="2:2" x14ac:dyDescent="0.25">
      <c r="B64" s="151"/>
    </row>
    <row r="65" spans="2:2" x14ac:dyDescent="0.25">
      <c r="B65" s="151"/>
    </row>
    <row r="66" spans="2:2" x14ac:dyDescent="0.25">
      <c r="B66" s="151"/>
    </row>
    <row r="67" spans="2:2" x14ac:dyDescent="0.25">
      <c r="B67" s="151"/>
    </row>
    <row r="68" spans="2:2" x14ac:dyDescent="0.25">
      <c r="B68" s="151"/>
    </row>
    <row r="69" spans="2:2" x14ac:dyDescent="0.25">
      <c r="B69" s="151"/>
    </row>
    <row r="70" spans="2:2" x14ac:dyDescent="0.25">
      <c r="B70" s="151"/>
    </row>
    <row r="71" spans="2:2" x14ac:dyDescent="0.25">
      <c r="B71" s="151"/>
    </row>
    <row r="72" spans="2:2" x14ac:dyDescent="0.25">
      <c r="B72" s="151"/>
    </row>
    <row r="73" spans="2:2" x14ac:dyDescent="0.25">
      <c r="B73" s="151"/>
    </row>
    <row r="74" spans="2:2" x14ac:dyDescent="0.25">
      <c r="B74" s="151"/>
    </row>
    <row r="75" spans="2:2" x14ac:dyDescent="0.25">
      <c r="B75" s="151"/>
    </row>
    <row r="76" spans="2:2" x14ac:dyDescent="0.25">
      <c r="B76" s="151"/>
    </row>
    <row r="77" spans="2:2" x14ac:dyDescent="0.25">
      <c r="B77" s="151"/>
    </row>
    <row r="78" spans="2:2" x14ac:dyDescent="0.25">
      <c r="B78" s="151"/>
    </row>
    <row r="79" spans="2:2" x14ac:dyDescent="0.25">
      <c r="B79" s="151"/>
    </row>
    <row r="80" spans="2:2" x14ac:dyDescent="0.25">
      <c r="B80" s="151"/>
    </row>
    <row r="81" spans="2:2" x14ac:dyDescent="0.25">
      <c r="B81" s="151"/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13"/>
  <sheetViews>
    <sheetView showGridLines="0" workbookViewId="0"/>
  </sheetViews>
  <sheetFormatPr baseColWidth="10" defaultRowHeight="12.75" x14ac:dyDescent="0.2"/>
  <cols>
    <col min="1" max="1" width="24.140625" style="74" customWidth="1"/>
    <col min="2" max="2" width="25.7109375" style="74" customWidth="1"/>
    <col min="3" max="3" width="23" style="74" customWidth="1"/>
    <col min="4" max="16384" width="11.42578125" style="74"/>
  </cols>
  <sheetData>
    <row r="1" spans="1:3" x14ac:dyDescent="0.2">
      <c r="A1" s="72" t="s">
        <v>252</v>
      </c>
      <c r="B1" s="72" t="s">
        <v>253</v>
      </c>
      <c r="C1" s="72" t="s">
        <v>254</v>
      </c>
    </row>
    <row r="2" spans="1:3" x14ac:dyDescent="0.2">
      <c r="A2" s="73" t="s">
        <v>255</v>
      </c>
      <c r="B2" s="73" t="s">
        <v>256</v>
      </c>
      <c r="C2" s="73" t="s">
        <v>257</v>
      </c>
    </row>
    <row r="3" spans="1:3" x14ac:dyDescent="0.2">
      <c r="A3" s="73" t="s">
        <v>258</v>
      </c>
      <c r="B3" s="73" t="s">
        <v>259</v>
      </c>
      <c r="C3" s="73" t="s">
        <v>260</v>
      </c>
    </row>
    <row r="4" spans="1:3" x14ac:dyDescent="0.2">
      <c r="A4" s="73" t="s">
        <v>261</v>
      </c>
      <c r="B4" s="73" t="s">
        <v>438</v>
      </c>
      <c r="C4" s="73" t="s">
        <v>262</v>
      </c>
    </row>
    <row r="5" spans="1:3" x14ac:dyDescent="0.2">
      <c r="C5" s="73" t="s">
        <v>263</v>
      </c>
    </row>
    <row r="6" spans="1:3" x14ac:dyDescent="0.2">
      <c r="C6" s="73" t="s">
        <v>264</v>
      </c>
    </row>
    <row r="7" spans="1:3" x14ac:dyDescent="0.2">
      <c r="C7" s="73" t="s">
        <v>265</v>
      </c>
    </row>
    <row r="8" spans="1:3" x14ac:dyDescent="0.2">
      <c r="C8" s="73" t="s">
        <v>266</v>
      </c>
    </row>
    <row r="9" spans="1:3" x14ac:dyDescent="0.2">
      <c r="C9" s="73" t="s">
        <v>267</v>
      </c>
    </row>
    <row r="10" spans="1:3" x14ac:dyDescent="0.2">
      <c r="C10" s="73" t="s">
        <v>268</v>
      </c>
    </row>
    <row r="11" spans="1:3" x14ac:dyDescent="0.2">
      <c r="C11" s="73" t="s">
        <v>269</v>
      </c>
    </row>
    <row r="12" spans="1:3" x14ac:dyDescent="0.2">
      <c r="C12" s="73" t="s">
        <v>270</v>
      </c>
    </row>
    <row r="13" spans="1:3" x14ac:dyDescent="0.2">
      <c r="C13" s="73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rgb="FF0070C0"/>
  </sheetPr>
  <dimension ref="A1:K1577"/>
  <sheetViews>
    <sheetView showGridLines="0" tabSelected="1" topLeftCell="A1258" zoomScaleNormal="100" workbookViewId="0">
      <selection activeCell="I1213" sqref="I1213"/>
    </sheetView>
  </sheetViews>
  <sheetFormatPr baseColWidth="10" defaultColWidth="0" defaultRowHeight="15" zeroHeight="1" x14ac:dyDescent="0.25"/>
  <cols>
    <col min="1" max="1" width="3.7109375" style="3" customWidth="1"/>
    <col min="2" max="2" width="12.140625" style="3" customWidth="1"/>
    <col min="3" max="4" width="11.42578125" style="3" customWidth="1"/>
    <col min="5" max="5" width="11" style="3" customWidth="1"/>
    <col min="6" max="10" width="11.42578125" style="3" customWidth="1"/>
    <col min="11" max="11" width="3.7109375" style="83" customWidth="1"/>
    <col min="12" max="16384" width="11.42578125" style="3" hidden="1"/>
  </cols>
  <sheetData>
    <row r="1" spans="2:10" ht="7.5" customHeight="1" x14ac:dyDescent="0.25">
      <c r="B1" s="19"/>
      <c r="C1" s="19"/>
      <c r="D1" s="2"/>
      <c r="E1" s="2"/>
      <c r="F1" s="2"/>
      <c r="G1" s="2"/>
      <c r="H1" s="2"/>
      <c r="I1" s="2"/>
      <c r="J1" s="2"/>
    </row>
    <row r="2" spans="2:10" ht="46.5" x14ac:dyDescent="0.25">
      <c r="B2" s="365" t="s">
        <v>0</v>
      </c>
      <c r="C2" s="365"/>
      <c r="D2" s="365"/>
      <c r="E2" s="365"/>
      <c r="F2" s="365"/>
      <c r="G2" s="365"/>
      <c r="H2" s="365"/>
      <c r="I2" s="365"/>
      <c r="J2" s="365"/>
    </row>
    <row r="3" spans="2:10" ht="46.5" x14ac:dyDescent="0.25">
      <c r="B3" s="365" t="s">
        <v>1</v>
      </c>
      <c r="C3" s="365"/>
      <c r="D3" s="365"/>
      <c r="E3" s="365"/>
      <c r="F3" s="365"/>
      <c r="G3" s="365"/>
      <c r="H3" s="365"/>
      <c r="I3" s="365"/>
      <c r="J3" s="365"/>
    </row>
    <row r="4" spans="2:10" ht="34.5" customHeight="1" x14ac:dyDescent="0.25">
      <c r="B4" s="19"/>
      <c r="C4" s="19"/>
      <c r="D4" s="2"/>
      <c r="E4" s="87"/>
      <c r="F4" s="87"/>
      <c r="G4" s="87"/>
      <c r="H4" s="87"/>
      <c r="I4" s="87"/>
      <c r="J4" s="87"/>
    </row>
    <row r="5" spans="2:10" ht="28.5" customHeight="1" x14ac:dyDescent="0.25">
      <c r="B5" s="116" t="s">
        <v>115</v>
      </c>
      <c r="C5" s="116"/>
      <c r="D5" s="366"/>
      <c r="E5" s="366"/>
      <c r="F5" s="116"/>
      <c r="G5" s="116"/>
      <c r="H5" s="117"/>
      <c r="I5" s="117"/>
      <c r="J5" s="5"/>
    </row>
    <row r="6" spans="2:10" x14ac:dyDescent="0.25">
      <c r="B6" s="86"/>
      <c r="C6" s="86"/>
      <c r="D6" s="4"/>
      <c r="E6" s="2"/>
      <c r="F6" s="4"/>
      <c r="G6" s="4"/>
      <c r="H6" s="4"/>
      <c r="I6" s="4"/>
      <c r="J6" s="4"/>
    </row>
    <row r="7" spans="2:10" x14ac:dyDescent="0.25">
      <c r="B7" s="6"/>
      <c r="C7" s="6"/>
      <c r="D7" s="6"/>
      <c r="E7" s="6"/>
      <c r="F7" s="6"/>
      <c r="G7" s="6"/>
      <c r="H7" s="6"/>
      <c r="I7" s="6"/>
      <c r="J7" s="6"/>
    </row>
    <row r="8" spans="2:10" ht="30.75" customHeight="1" x14ac:dyDescent="0.25">
      <c r="B8" s="208" t="s">
        <v>456</v>
      </c>
      <c r="C8" s="115"/>
      <c r="D8" s="115"/>
      <c r="E8" s="115"/>
      <c r="F8" s="115"/>
      <c r="G8" s="370"/>
      <c r="H8" s="371"/>
      <c r="I8" s="371"/>
      <c r="J8" s="372"/>
    </row>
    <row r="9" spans="2:10" ht="28.5" x14ac:dyDescent="0.25">
      <c r="B9" s="7" t="s">
        <v>2</v>
      </c>
      <c r="C9" s="2"/>
      <c r="D9" s="375"/>
      <c r="E9" s="376"/>
      <c r="F9" s="376"/>
      <c r="G9" s="376"/>
      <c r="H9" s="376"/>
      <c r="I9" s="376"/>
      <c r="J9" s="377"/>
    </row>
    <row r="10" spans="2:10" ht="26.25" x14ac:dyDescent="0.25">
      <c r="B10" s="115" t="s">
        <v>3</v>
      </c>
      <c r="C10" s="2"/>
      <c r="D10" s="378"/>
      <c r="E10" s="379"/>
      <c r="F10" s="379"/>
      <c r="G10" s="379"/>
      <c r="H10" s="379"/>
      <c r="I10" s="379"/>
      <c r="J10" s="380"/>
    </row>
    <row r="11" spans="2:10" x14ac:dyDescent="0.25">
      <c r="B11" s="8"/>
      <c r="C11" s="9"/>
      <c r="D11" s="9"/>
      <c r="E11" s="9"/>
      <c r="F11" s="9"/>
      <c r="G11" s="9"/>
      <c r="H11" s="9"/>
      <c r="I11" s="9"/>
      <c r="J11" s="9"/>
    </row>
    <row r="12" spans="2:10" x14ac:dyDescent="0.25">
      <c r="B12" s="4"/>
      <c r="C12" s="2"/>
      <c r="D12" s="2"/>
      <c r="E12" s="2"/>
      <c r="F12" s="2"/>
      <c r="G12" s="2"/>
      <c r="H12" s="2"/>
      <c r="I12" s="2"/>
      <c r="J12" s="2"/>
    </row>
    <row r="13" spans="2:10" ht="23.25" x14ac:dyDescent="0.25">
      <c r="B13" s="10" t="s">
        <v>288</v>
      </c>
      <c r="C13" s="2"/>
      <c r="D13" s="2"/>
      <c r="E13" s="2"/>
      <c r="F13" s="2"/>
      <c r="G13" s="2"/>
      <c r="H13" s="2"/>
      <c r="I13" s="2"/>
      <c r="J13" s="2"/>
    </row>
    <row r="14" spans="2:10" x14ac:dyDescent="0.25">
      <c r="B14" s="4"/>
      <c r="C14" s="2"/>
      <c r="D14" s="2"/>
      <c r="E14" s="2"/>
      <c r="F14" s="2"/>
      <c r="G14" s="2"/>
      <c r="H14" s="2"/>
      <c r="I14" s="2"/>
      <c r="J14" s="2"/>
    </row>
    <row r="15" spans="2:10" ht="75.75" customHeight="1" x14ac:dyDescent="0.25">
      <c r="B15" s="2"/>
      <c r="C15" s="367" t="s">
        <v>317</v>
      </c>
      <c r="D15" s="367"/>
      <c r="E15" s="367"/>
      <c r="F15" s="367"/>
      <c r="G15" s="367"/>
      <c r="H15" s="367"/>
      <c r="I15" s="224"/>
      <c r="J15" s="11"/>
    </row>
    <row r="16" spans="2:10" ht="44.25" customHeight="1" x14ac:dyDescent="0.25">
      <c r="B16" s="2"/>
      <c r="C16" s="367" t="s">
        <v>289</v>
      </c>
      <c r="D16" s="367"/>
      <c r="E16" s="367"/>
      <c r="F16" s="367"/>
      <c r="G16" s="367"/>
      <c r="H16" s="367"/>
      <c r="I16" s="224"/>
      <c r="J16" s="12"/>
    </row>
    <row r="17" spans="2:10" x14ac:dyDescent="0.25">
      <c r="B17" s="2"/>
      <c r="C17" s="12"/>
      <c r="D17" s="12"/>
      <c r="E17" s="12"/>
      <c r="F17" s="12"/>
      <c r="G17" s="12"/>
      <c r="H17" s="12"/>
      <c r="I17" s="12"/>
      <c r="J17" s="12"/>
    </row>
    <row r="18" spans="2:10" ht="71.25" customHeight="1" x14ac:dyDescent="0.25">
      <c r="B18" s="2"/>
      <c r="C18" s="367" t="s">
        <v>467</v>
      </c>
      <c r="D18" s="367"/>
      <c r="E18" s="367"/>
      <c r="F18" s="367"/>
      <c r="G18" s="367"/>
      <c r="H18" s="367"/>
      <c r="I18" s="224"/>
      <c r="J18" s="11"/>
    </row>
    <row r="19" spans="2:10" ht="90.75" customHeight="1" x14ac:dyDescent="0.25">
      <c r="B19" s="2"/>
      <c r="C19" s="367" t="s">
        <v>468</v>
      </c>
      <c r="D19" s="367"/>
      <c r="E19" s="367"/>
      <c r="F19" s="367"/>
      <c r="G19" s="367"/>
      <c r="H19" s="367"/>
      <c r="I19" s="224"/>
      <c r="J19" s="11"/>
    </row>
    <row r="20" spans="2:10" x14ac:dyDescent="0.25">
      <c r="B20" s="2"/>
      <c r="C20" s="12"/>
      <c r="D20" s="12"/>
      <c r="E20" s="12"/>
      <c r="F20" s="12"/>
      <c r="G20" s="12"/>
      <c r="H20" s="12"/>
      <c r="I20" s="12"/>
      <c r="J20" s="12"/>
    </row>
    <row r="21" spans="2:10" x14ac:dyDescent="0.25">
      <c r="B21" s="2"/>
      <c r="C21" s="2"/>
      <c r="D21" s="2"/>
      <c r="E21" s="2"/>
      <c r="F21" s="2"/>
      <c r="G21" s="2"/>
      <c r="H21" s="2"/>
      <c r="I21" s="2"/>
      <c r="J21" s="2"/>
    </row>
    <row r="22" spans="2:10" x14ac:dyDescent="0.25">
      <c r="B22" s="2"/>
      <c r="C22" s="369"/>
      <c r="D22" s="369"/>
      <c r="E22" s="369"/>
      <c r="F22" s="369"/>
      <c r="G22" s="369"/>
      <c r="H22" s="369"/>
      <c r="I22" s="234"/>
      <c r="J22" s="2"/>
    </row>
    <row r="23" spans="2:10" x14ac:dyDescent="0.25">
      <c r="B23" s="2"/>
      <c r="C23" s="2"/>
      <c r="D23" s="2"/>
      <c r="E23" s="2"/>
      <c r="F23" s="2"/>
      <c r="G23" s="2"/>
      <c r="H23" s="2"/>
      <c r="I23" s="2"/>
      <c r="J23" s="2"/>
    </row>
    <row r="24" spans="2:10" x14ac:dyDescent="0.25">
      <c r="B24" s="2"/>
      <c r="C24" s="2"/>
      <c r="D24" s="2"/>
      <c r="E24" s="2"/>
      <c r="F24" s="2"/>
      <c r="G24" s="2"/>
      <c r="H24" s="2"/>
      <c r="I24" s="2"/>
      <c r="J24" s="2"/>
    </row>
    <row r="25" spans="2:10" ht="15" customHeight="1" x14ac:dyDescent="0.25">
      <c r="B25" s="2" t="s">
        <v>84</v>
      </c>
      <c r="C25" s="2"/>
      <c r="D25" s="2"/>
      <c r="E25" s="2"/>
      <c r="G25" s="373" t="s">
        <v>454</v>
      </c>
      <c r="H25" s="373" t="s">
        <v>455</v>
      </c>
      <c r="I25" s="222"/>
      <c r="J25" s="2"/>
    </row>
    <row r="26" spans="2:10" ht="15" customHeight="1" x14ac:dyDescent="0.25">
      <c r="B26" s="2"/>
      <c r="C26" s="2"/>
      <c r="D26" s="2"/>
      <c r="E26" s="2"/>
      <c r="F26" s="209"/>
      <c r="G26" s="373"/>
      <c r="H26" s="381"/>
      <c r="I26" s="223"/>
      <c r="J26" s="2"/>
    </row>
    <row r="27" spans="2:10" x14ac:dyDescent="0.25">
      <c r="B27" s="2"/>
      <c r="C27" s="2"/>
      <c r="D27" s="2"/>
      <c r="E27" s="2"/>
      <c r="F27" s="2"/>
      <c r="G27" s="2"/>
      <c r="H27" s="2"/>
      <c r="I27" s="2"/>
      <c r="J27" s="2"/>
    </row>
    <row r="28" spans="2:10" x14ac:dyDescent="0.25">
      <c r="B28" s="2"/>
      <c r="C28" s="2"/>
      <c r="D28" s="2"/>
      <c r="E28" s="2"/>
      <c r="F28" s="2"/>
      <c r="G28" s="2"/>
      <c r="H28" s="2"/>
      <c r="I28" s="2"/>
      <c r="J28" s="2"/>
    </row>
    <row r="29" spans="2:10" x14ac:dyDescent="0.25"/>
    <row r="30" spans="2:10" x14ac:dyDescent="0.25">
      <c r="B30" s="13"/>
      <c r="C30" s="2"/>
      <c r="D30" s="2"/>
      <c r="E30" s="2"/>
      <c r="F30" s="2"/>
      <c r="G30" s="2"/>
      <c r="H30" s="2"/>
      <c r="I30" s="2"/>
      <c r="J30" s="2"/>
    </row>
    <row r="31" spans="2:10" ht="23.25" x14ac:dyDescent="0.25">
      <c r="B31" s="374" t="s">
        <v>4</v>
      </c>
      <c r="C31" s="374"/>
      <c r="D31" s="374"/>
      <c r="E31" s="374"/>
      <c r="F31" s="374"/>
      <c r="G31" s="374"/>
      <c r="H31" s="374"/>
      <c r="I31" s="374"/>
      <c r="J31" s="374"/>
    </row>
    <row r="32" spans="2:10" x14ac:dyDescent="0.25">
      <c r="B32" s="76"/>
      <c r="C32" s="2"/>
      <c r="D32" s="2"/>
      <c r="E32" s="2"/>
      <c r="F32" s="2"/>
      <c r="G32" s="2"/>
      <c r="H32" s="2"/>
      <c r="I32" s="2"/>
      <c r="J32" s="2"/>
    </row>
    <row r="33" spans="2:10" x14ac:dyDescent="0.25">
      <c r="B33" s="2"/>
      <c r="C33" s="2"/>
      <c r="D33" s="2"/>
      <c r="E33" s="2"/>
      <c r="F33" s="2"/>
      <c r="G33" s="2"/>
      <c r="H33" s="2"/>
      <c r="I33" s="2"/>
      <c r="J33" s="2"/>
    </row>
    <row r="34" spans="2:10" x14ac:dyDescent="0.25">
      <c r="B34" s="368" t="s">
        <v>5</v>
      </c>
      <c r="C34" s="368"/>
      <c r="D34" s="368"/>
      <c r="E34" s="130"/>
      <c r="F34" s="130"/>
      <c r="G34" s="130"/>
      <c r="H34" s="130"/>
      <c r="I34" s="227"/>
      <c r="J34" s="130"/>
    </row>
    <row r="35" spans="2:10" x14ac:dyDescent="0.25">
      <c r="B35" s="14"/>
      <c r="C35" s="130"/>
      <c r="D35" s="130"/>
      <c r="E35" s="130"/>
      <c r="F35" s="130"/>
      <c r="G35" s="130"/>
      <c r="H35" s="130"/>
      <c r="I35" s="227"/>
      <c r="J35" s="130"/>
    </row>
    <row r="36" spans="2:10" x14ac:dyDescent="0.25">
      <c r="B36" s="368" t="s">
        <v>6</v>
      </c>
      <c r="C36" s="368"/>
      <c r="D36" s="368"/>
      <c r="E36" s="130"/>
      <c r="F36" s="130"/>
      <c r="G36" s="130"/>
      <c r="H36" s="130"/>
      <c r="I36" s="227"/>
      <c r="J36" s="130"/>
    </row>
    <row r="37" spans="2:10" x14ac:dyDescent="0.25">
      <c r="B37" s="14"/>
      <c r="C37" s="130"/>
      <c r="D37" s="130"/>
      <c r="E37" s="130"/>
      <c r="F37" s="130"/>
      <c r="G37" s="130"/>
      <c r="H37" s="130"/>
      <c r="I37" s="227"/>
      <c r="J37" s="130"/>
    </row>
    <row r="38" spans="2:10" ht="15" customHeight="1" x14ac:dyDescent="0.25">
      <c r="B38" s="357" t="s">
        <v>7</v>
      </c>
      <c r="C38" s="357"/>
      <c r="D38" s="357"/>
      <c r="E38" s="357"/>
      <c r="F38" s="357"/>
      <c r="G38" s="357"/>
      <c r="H38" s="130"/>
      <c r="I38" s="227"/>
      <c r="J38" s="130"/>
    </row>
    <row r="39" spans="2:10" x14ac:dyDescent="0.25">
      <c r="B39" s="14"/>
      <c r="C39" s="130"/>
      <c r="D39" s="130"/>
      <c r="E39" s="130"/>
      <c r="F39" s="130"/>
      <c r="G39" s="130"/>
      <c r="H39" s="130"/>
      <c r="I39" s="227"/>
      <c r="J39" s="130"/>
    </row>
    <row r="40" spans="2:10" ht="15" customHeight="1" x14ac:dyDescent="0.25">
      <c r="B40" s="357" t="s">
        <v>8</v>
      </c>
      <c r="C40" s="357"/>
      <c r="D40" s="357"/>
      <c r="E40" s="130"/>
      <c r="F40" s="130"/>
      <c r="G40" s="130"/>
      <c r="H40" s="130"/>
      <c r="I40" s="227"/>
      <c r="J40" s="130"/>
    </row>
    <row r="41" spans="2:10" x14ac:dyDescent="0.25">
      <c r="B41" s="130"/>
      <c r="C41" s="357" t="s">
        <v>9</v>
      </c>
      <c r="D41" s="357"/>
      <c r="E41" s="77"/>
      <c r="F41" s="130"/>
      <c r="G41" s="130"/>
      <c r="H41" s="130"/>
      <c r="I41" s="227"/>
      <c r="J41" s="130"/>
    </row>
    <row r="42" spans="2:10" ht="15" customHeight="1" x14ac:dyDescent="0.25">
      <c r="B42" s="130"/>
      <c r="C42" s="357" t="s">
        <v>345</v>
      </c>
      <c r="D42" s="357"/>
      <c r="E42" s="357"/>
      <c r="F42" s="130"/>
      <c r="G42" s="130"/>
      <c r="H42" s="130"/>
      <c r="I42" s="227"/>
      <c r="J42" s="130"/>
    </row>
    <row r="43" spans="2:10" ht="15" customHeight="1" x14ac:dyDescent="0.25">
      <c r="B43" s="130"/>
      <c r="C43" s="357" t="s">
        <v>346</v>
      </c>
      <c r="D43" s="357"/>
      <c r="E43" s="357"/>
      <c r="F43" s="130"/>
      <c r="G43" s="130"/>
      <c r="H43" s="130"/>
      <c r="I43" s="227"/>
      <c r="J43" s="130"/>
    </row>
    <row r="44" spans="2:10" x14ac:dyDescent="0.25">
      <c r="B44" s="15"/>
      <c r="C44" s="130"/>
      <c r="D44" s="130"/>
      <c r="E44" s="130"/>
      <c r="F44" s="130"/>
      <c r="G44" s="130"/>
      <c r="H44" s="130"/>
      <c r="I44" s="227"/>
      <c r="J44" s="130"/>
    </row>
    <row r="45" spans="2:10" ht="15" customHeight="1" x14ac:dyDescent="0.25">
      <c r="B45" s="357" t="s">
        <v>10</v>
      </c>
      <c r="C45" s="357"/>
      <c r="D45" s="357"/>
      <c r="E45" s="357"/>
      <c r="F45" s="357"/>
      <c r="G45" s="357"/>
      <c r="H45" s="130"/>
      <c r="I45" s="227"/>
      <c r="J45" s="130"/>
    </row>
    <row r="46" spans="2:10" ht="15" customHeight="1" x14ac:dyDescent="0.25">
      <c r="B46" s="130"/>
      <c r="C46" s="357" t="s">
        <v>11</v>
      </c>
      <c r="D46" s="357"/>
      <c r="E46" s="357"/>
      <c r="F46" s="77"/>
      <c r="G46" s="77"/>
      <c r="H46" s="77"/>
      <c r="I46" s="77"/>
      <c r="J46" s="77"/>
    </row>
    <row r="47" spans="2:10" ht="15" customHeight="1" x14ac:dyDescent="0.25">
      <c r="B47" s="130"/>
      <c r="C47" s="357" t="s">
        <v>12</v>
      </c>
      <c r="D47" s="357"/>
      <c r="E47" s="357"/>
      <c r="F47" s="357"/>
      <c r="G47" s="357"/>
      <c r="H47" s="357"/>
      <c r="I47" s="357"/>
      <c r="J47" s="357"/>
    </row>
    <row r="48" spans="2:10" ht="15" customHeight="1" x14ac:dyDescent="0.25">
      <c r="B48" s="130"/>
      <c r="C48" s="130"/>
      <c r="D48" s="357" t="s">
        <v>13</v>
      </c>
      <c r="E48" s="357"/>
      <c r="F48" s="93"/>
      <c r="G48" s="93"/>
      <c r="H48" s="93"/>
      <c r="I48" s="93"/>
      <c r="J48" s="130"/>
    </row>
    <row r="49" spans="2:10" ht="15" customHeight="1" x14ac:dyDescent="0.25">
      <c r="B49" s="130"/>
      <c r="C49" s="130"/>
      <c r="D49" s="357" t="s">
        <v>14</v>
      </c>
      <c r="E49" s="357"/>
      <c r="F49" s="357"/>
      <c r="G49" s="357"/>
      <c r="H49" s="357"/>
      <c r="I49" s="221"/>
      <c r="J49" s="130"/>
    </row>
    <row r="50" spans="2:10" x14ac:dyDescent="0.25">
      <c r="B50" s="16"/>
      <c r="C50" s="130"/>
      <c r="D50" s="130"/>
      <c r="E50" s="130"/>
      <c r="F50" s="130"/>
      <c r="G50" s="130"/>
      <c r="H50" s="130"/>
      <c r="I50" s="227"/>
      <c r="J50" s="130"/>
    </row>
    <row r="51" spans="2:10" ht="15" customHeight="1" x14ac:dyDescent="0.25">
      <c r="B51" s="357" t="s">
        <v>15</v>
      </c>
      <c r="C51" s="357"/>
      <c r="D51" s="357"/>
      <c r="E51" s="357"/>
      <c r="F51" s="357"/>
      <c r="G51" s="357"/>
      <c r="H51" s="357"/>
      <c r="I51" s="357"/>
      <c r="J51" s="357"/>
    </row>
    <row r="52" spans="2:10" x14ac:dyDescent="0.25">
      <c r="B52" s="14"/>
      <c r="C52" s="130"/>
      <c r="D52" s="130"/>
      <c r="E52" s="130"/>
      <c r="F52" s="130"/>
      <c r="G52" s="130"/>
      <c r="H52" s="130"/>
      <c r="I52" s="227"/>
      <c r="J52" s="130"/>
    </row>
    <row r="53" spans="2:10" ht="15" customHeight="1" x14ac:dyDescent="0.25">
      <c r="B53" s="357" t="s">
        <v>16</v>
      </c>
      <c r="C53" s="357"/>
      <c r="D53" s="357"/>
      <c r="E53" s="357"/>
      <c r="F53" s="357"/>
      <c r="G53" s="130"/>
      <c r="H53" s="130"/>
      <c r="I53" s="227"/>
      <c r="J53" s="130"/>
    </row>
    <row r="54" spans="2:10" ht="15" customHeight="1" x14ac:dyDescent="0.25">
      <c r="B54" s="130"/>
      <c r="C54" s="357" t="s">
        <v>17</v>
      </c>
      <c r="D54" s="357"/>
      <c r="E54" s="357"/>
      <c r="F54" s="357"/>
      <c r="G54" s="357"/>
      <c r="H54" s="130"/>
      <c r="I54" s="227"/>
      <c r="J54" s="130"/>
    </row>
    <row r="55" spans="2:10" ht="15" customHeight="1" x14ac:dyDescent="0.25">
      <c r="B55" s="130"/>
      <c r="C55" s="130"/>
      <c r="D55" s="357" t="s">
        <v>18</v>
      </c>
      <c r="E55" s="357"/>
      <c r="F55" s="130"/>
      <c r="G55" s="130"/>
      <c r="H55" s="130"/>
      <c r="I55" s="227"/>
      <c r="J55" s="130"/>
    </row>
    <row r="56" spans="2:10" ht="15" customHeight="1" x14ac:dyDescent="0.25">
      <c r="B56" s="130"/>
      <c r="C56" s="130"/>
      <c r="D56" s="357" t="s">
        <v>19</v>
      </c>
      <c r="E56" s="357"/>
      <c r="F56" s="130"/>
      <c r="G56" s="130"/>
      <c r="H56" s="130"/>
      <c r="I56" s="227"/>
      <c r="J56" s="130"/>
    </row>
    <row r="57" spans="2:10" ht="15" customHeight="1" x14ac:dyDescent="0.25">
      <c r="B57" s="130"/>
      <c r="C57" s="130"/>
      <c r="D57" s="357" t="s">
        <v>296</v>
      </c>
      <c r="E57" s="357"/>
      <c r="F57" s="130"/>
      <c r="G57" s="130"/>
      <c r="H57" s="130"/>
      <c r="I57" s="227"/>
      <c r="J57" s="130"/>
    </row>
    <row r="58" spans="2:10" ht="15" customHeight="1" x14ac:dyDescent="0.25">
      <c r="B58" s="130"/>
      <c r="C58" s="357" t="s">
        <v>20</v>
      </c>
      <c r="D58" s="357"/>
      <c r="E58" s="357"/>
      <c r="F58" s="130"/>
      <c r="G58" s="130"/>
      <c r="H58" s="130"/>
      <c r="I58" s="227"/>
      <c r="J58" s="130"/>
    </row>
    <row r="59" spans="2:10" x14ac:dyDescent="0.25">
      <c r="B59" s="15"/>
      <c r="C59" s="130"/>
      <c r="D59" s="130"/>
      <c r="E59" s="130"/>
      <c r="F59" s="130"/>
      <c r="G59" s="130"/>
      <c r="H59" s="130"/>
      <c r="I59" s="227"/>
      <c r="J59" s="130"/>
    </row>
    <row r="60" spans="2:10" ht="15" customHeight="1" x14ac:dyDescent="0.25">
      <c r="B60" s="357" t="s">
        <v>21</v>
      </c>
      <c r="C60" s="357"/>
      <c r="D60" s="357"/>
      <c r="E60" s="357"/>
      <c r="F60" s="357"/>
      <c r="G60" s="357"/>
      <c r="H60" s="130"/>
      <c r="I60" s="227"/>
      <c r="J60" s="130"/>
    </row>
    <row r="61" spans="2:10" ht="15" customHeight="1" x14ac:dyDescent="0.25">
      <c r="B61" s="130"/>
      <c r="C61" s="357" t="s">
        <v>22</v>
      </c>
      <c r="D61" s="357"/>
      <c r="E61" s="357"/>
      <c r="F61" s="357"/>
      <c r="G61" s="77"/>
      <c r="H61" s="130"/>
      <c r="I61" s="227"/>
      <c r="J61" s="130"/>
    </row>
    <row r="62" spans="2:10" ht="15" customHeight="1" x14ac:dyDescent="0.25">
      <c r="B62" s="130"/>
      <c r="C62" s="357" t="s">
        <v>23</v>
      </c>
      <c r="D62" s="357"/>
      <c r="E62" s="357"/>
      <c r="F62" s="357"/>
      <c r="G62" s="77"/>
      <c r="H62" s="130"/>
      <c r="I62" s="227"/>
      <c r="J62" s="130"/>
    </row>
    <row r="63" spans="2:10" ht="15" customHeight="1" x14ac:dyDescent="0.25">
      <c r="B63" s="130"/>
      <c r="C63" s="357" t="s">
        <v>24</v>
      </c>
      <c r="D63" s="357"/>
      <c r="E63" s="357"/>
      <c r="F63" s="357"/>
      <c r="G63" s="357"/>
      <c r="H63" s="130"/>
      <c r="I63" s="227"/>
      <c r="J63" s="130"/>
    </row>
    <row r="64" spans="2:10" ht="15" customHeight="1" x14ac:dyDescent="0.25">
      <c r="B64" s="130"/>
      <c r="C64" s="357" t="s">
        <v>25</v>
      </c>
      <c r="D64" s="357"/>
      <c r="E64" s="357"/>
      <c r="F64" s="357"/>
      <c r="G64" s="77"/>
      <c r="H64" s="130"/>
      <c r="I64" s="227"/>
      <c r="J64" s="130"/>
    </row>
    <row r="65" spans="2:10" ht="15" customHeight="1" x14ac:dyDescent="0.25">
      <c r="B65" s="130"/>
      <c r="C65" s="357" t="s">
        <v>26</v>
      </c>
      <c r="D65" s="357"/>
      <c r="E65" s="77"/>
      <c r="F65" s="77"/>
      <c r="G65" s="77"/>
      <c r="H65" s="130"/>
      <c r="I65" s="227"/>
      <c r="J65" s="130"/>
    </row>
    <row r="66" spans="2:10" ht="15" customHeight="1" x14ac:dyDescent="0.25">
      <c r="B66" s="130"/>
      <c r="C66" s="130"/>
      <c r="D66" s="357" t="s">
        <v>27</v>
      </c>
      <c r="E66" s="357"/>
      <c r="F66" s="357"/>
      <c r="G66" s="93"/>
      <c r="H66" s="93"/>
      <c r="I66" s="93"/>
      <c r="J66" s="130"/>
    </row>
    <row r="67" spans="2:10" ht="15" customHeight="1" x14ac:dyDescent="0.25">
      <c r="B67" s="130"/>
      <c r="C67" s="130"/>
      <c r="D67" s="357" t="s">
        <v>28</v>
      </c>
      <c r="E67" s="357"/>
      <c r="F67" s="357"/>
      <c r="G67" s="357"/>
      <c r="H67" s="93"/>
      <c r="I67" s="93"/>
      <c r="J67" s="130"/>
    </row>
    <row r="68" spans="2:10" ht="15" customHeight="1" x14ac:dyDescent="0.25">
      <c r="B68" s="130"/>
      <c r="C68" s="130"/>
      <c r="D68" s="357" t="s">
        <v>29</v>
      </c>
      <c r="E68" s="357"/>
      <c r="F68" s="357"/>
      <c r="G68" s="93"/>
      <c r="H68" s="93"/>
      <c r="I68" s="93"/>
      <c r="J68" s="130"/>
    </row>
    <row r="69" spans="2:10" ht="15" customHeight="1" x14ac:dyDescent="0.25">
      <c r="B69" s="130"/>
      <c r="C69" s="130"/>
      <c r="D69" s="357" t="s">
        <v>30</v>
      </c>
      <c r="E69" s="357"/>
      <c r="F69" s="357"/>
      <c r="G69" s="357"/>
      <c r="H69" s="357"/>
      <c r="I69" s="221"/>
      <c r="J69" s="130"/>
    </row>
    <row r="70" spans="2:10" ht="15" customHeight="1" x14ac:dyDescent="0.25">
      <c r="B70" s="130"/>
      <c r="C70" s="130"/>
      <c r="D70" s="357" t="s">
        <v>31</v>
      </c>
      <c r="E70" s="357"/>
      <c r="F70" s="357"/>
      <c r="G70" s="357"/>
      <c r="H70" s="357"/>
      <c r="I70" s="221"/>
      <c r="J70" s="130"/>
    </row>
    <row r="71" spans="2:10" ht="15" customHeight="1" x14ac:dyDescent="0.25">
      <c r="B71" s="130"/>
      <c r="C71" s="130"/>
      <c r="D71" s="357" t="s">
        <v>32</v>
      </c>
      <c r="E71" s="357"/>
      <c r="F71" s="93"/>
      <c r="G71" s="93"/>
      <c r="H71" s="93"/>
      <c r="I71" s="93"/>
      <c r="J71" s="130"/>
    </row>
    <row r="72" spans="2:10" x14ac:dyDescent="0.25">
      <c r="B72" s="16"/>
      <c r="C72" s="130"/>
      <c r="D72" s="130"/>
      <c r="E72" s="130"/>
      <c r="F72" s="130"/>
      <c r="G72" s="130"/>
      <c r="H72" s="130"/>
      <c r="I72" s="227"/>
      <c r="J72" s="130"/>
    </row>
    <row r="73" spans="2:10" ht="15" customHeight="1" x14ac:dyDescent="0.25">
      <c r="B73" s="357" t="s">
        <v>33</v>
      </c>
      <c r="C73" s="357"/>
      <c r="D73" s="357"/>
      <c r="E73" s="357"/>
      <c r="F73" s="357"/>
      <c r="G73" s="357"/>
      <c r="H73" s="130"/>
      <c r="I73" s="227"/>
      <c r="J73" s="130"/>
    </row>
    <row r="74" spans="2:10" x14ac:dyDescent="0.25">
      <c r="B74" s="14"/>
      <c r="C74" s="130"/>
      <c r="D74" s="130"/>
      <c r="E74" s="130"/>
      <c r="F74" s="130"/>
      <c r="G74" s="130"/>
      <c r="H74" s="130"/>
      <c r="I74" s="227"/>
      <c r="J74" s="130"/>
    </row>
    <row r="75" spans="2:10" x14ac:dyDescent="0.25">
      <c r="B75" s="14"/>
      <c r="C75" s="130"/>
      <c r="D75" s="130"/>
      <c r="E75" s="130"/>
      <c r="F75" s="130"/>
      <c r="G75" s="130"/>
      <c r="H75" s="130"/>
      <c r="I75" s="227"/>
      <c r="J75" s="130"/>
    </row>
    <row r="76" spans="2:10" x14ac:dyDescent="0.25">
      <c r="B76" s="14"/>
      <c r="C76" s="130"/>
      <c r="D76" s="130"/>
      <c r="E76" s="130"/>
      <c r="F76" s="130"/>
      <c r="G76" s="130"/>
      <c r="H76" s="130"/>
      <c r="I76" s="227"/>
      <c r="J76" s="130"/>
    </row>
    <row r="77" spans="2:10" ht="15" customHeight="1" x14ac:dyDescent="0.25">
      <c r="B77" s="357" t="s">
        <v>34</v>
      </c>
      <c r="C77" s="357"/>
      <c r="D77" s="357"/>
      <c r="E77" s="357"/>
      <c r="F77" s="130"/>
      <c r="G77" s="130"/>
      <c r="H77" s="130"/>
      <c r="I77" s="227"/>
      <c r="J77" s="130"/>
    </row>
    <row r="78" spans="2:10" ht="15" customHeight="1" x14ac:dyDescent="0.25">
      <c r="B78" s="130"/>
      <c r="C78" s="357" t="s">
        <v>35</v>
      </c>
      <c r="D78" s="357"/>
      <c r="E78" s="77"/>
      <c r="F78" s="77"/>
      <c r="G78" s="130"/>
      <c r="H78" s="130"/>
      <c r="I78" s="227"/>
      <c r="J78" s="130"/>
    </row>
    <row r="79" spans="2:10" ht="15" customHeight="1" x14ac:dyDescent="0.25">
      <c r="B79" s="130"/>
      <c r="C79" s="357" t="s">
        <v>36</v>
      </c>
      <c r="D79" s="357"/>
      <c r="E79" s="357"/>
      <c r="F79" s="357"/>
      <c r="G79" s="130"/>
      <c r="H79" s="130"/>
      <c r="I79" s="227"/>
      <c r="J79" s="130"/>
    </row>
    <row r="80" spans="2:10" ht="15" customHeight="1" x14ac:dyDescent="0.25">
      <c r="B80" s="130"/>
      <c r="C80" s="357" t="s">
        <v>37</v>
      </c>
      <c r="D80" s="357"/>
      <c r="E80" s="77"/>
      <c r="F80" s="77"/>
      <c r="G80" s="130"/>
      <c r="H80" s="130"/>
      <c r="I80" s="227"/>
      <c r="J80" s="130"/>
    </row>
    <row r="81" spans="2:10" x14ac:dyDescent="0.25">
      <c r="B81" s="15"/>
      <c r="C81" s="130"/>
      <c r="D81" s="130"/>
      <c r="E81" s="130"/>
      <c r="F81" s="130"/>
      <c r="G81" s="130"/>
      <c r="H81" s="130"/>
      <c r="I81" s="227"/>
      <c r="J81" s="130"/>
    </row>
    <row r="82" spans="2:10" ht="15" customHeight="1" x14ac:dyDescent="0.25">
      <c r="B82" s="357" t="s">
        <v>38</v>
      </c>
      <c r="C82" s="357"/>
      <c r="D82" s="357"/>
      <c r="E82" s="357"/>
      <c r="F82" s="357"/>
      <c r="G82" s="130"/>
      <c r="H82" s="130"/>
      <c r="I82" s="227"/>
      <c r="J82" s="130"/>
    </row>
    <row r="83" spans="2:10" ht="15" customHeight="1" x14ac:dyDescent="0.25">
      <c r="B83" s="130"/>
      <c r="C83" s="357" t="s">
        <v>39</v>
      </c>
      <c r="D83" s="357"/>
      <c r="E83" s="357"/>
      <c r="F83" s="357"/>
      <c r="G83" s="357"/>
      <c r="H83" s="130"/>
      <c r="I83" s="227"/>
      <c r="J83" s="130"/>
    </row>
    <row r="84" spans="2:10" ht="15" customHeight="1" x14ac:dyDescent="0.25">
      <c r="B84" s="130"/>
      <c r="C84" s="130"/>
      <c r="D84" s="357" t="s">
        <v>40</v>
      </c>
      <c r="E84" s="357"/>
      <c r="F84" s="93"/>
      <c r="G84" s="93"/>
      <c r="H84" s="93"/>
      <c r="I84" s="93"/>
      <c r="J84" s="130"/>
    </row>
    <row r="85" spans="2:10" ht="15" customHeight="1" x14ac:dyDescent="0.25">
      <c r="B85" s="130"/>
      <c r="C85" s="130"/>
      <c r="D85" s="357" t="s">
        <v>41</v>
      </c>
      <c r="E85" s="357"/>
      <c r="F85" s="357"/>
      <c r="G85" s="357"/>
      <c r="H85" s="93"/>
      <c r="I85" s="93"/>
      <c r="J85" s="130"/>
    </row>
    <row r="86" spans="2:10" ht="15" customHeight="1" x14ac:dyDescent="0.25">
      <c r="B86" s="130"/>
      <c r="C86" s="130"/>
      <c r="D86" s="357" t="s">
        <v>42</v>
      </c>
      <c r="E86" s="357"/>
      <c r="F86" s="357"/>
      <c r="G86" s="357"/>
      <c r="H86" s="93"/>
      <c r="I86" s="93"/>
      <c r="J86" s="130"/>
    </row>
    <row r="87" spans="2:10" ht="15" customHeight="1" x14ac:dyDescent="0.25">
      <c r="B87" s="130"/>
      <c r="C87" s="130"/>
      <c r="D87" s="357" t="s">
        <v>43</v>
      </c>
      <c r="E87" s="357"/>
      <c r="F87" s="357"/>
      <c r="G87" s="357"/>
      <c r="H87" s="93"/>
      <c r="I87" s="93"/>
      <c r="J87" s="130"/>
    </row>
    <row r="88" spans="2:10" ht="15" customHeight="1" x14ac:dyDescent="0.25">
      <c r="B88" s="130"/>
      <c r="C88" s="130"/>
      <c r="D88" s="76" t="s">
        <v>339</v>
      </c>
      <c r="E88" s="76"/>
      <c r="F88" s="93"/>
      <c r="G88" s="93"/>
      <c r="H88" s="93"/>
      <c r="I88" s="93"/>
      <c r="J88" s="130"/>
    </row>
    <row r="89" spans="2:10" ht="15" customHeight="1" x14ac:dyDescent="0.25">
      <c r="B89" s="130"/>
      <c r="C89" s="130"/>
      <c r="D89" s="357" t="s">
        <v>44</v>
      </c>
      <c r="E89" s="357"/>
      <c r="F89" s="357"/>
      <c r="G89" s="357"/>
      <c r="H89" s="357"/>
      <c r="I89" s="221"/>
      <c r="J89" s="130"/>
    </row>
    <row r="90" spans="2:10" x14ac:dyDescent="0.25">
      <c r="B90" s="130"/>
      <c r="C90" s="130"/>
      <c r="D90" s="357" t="s">
        <v>465</v>
      </c>
      <c r="E90" s="357"/>
      <c r="F90" s="93"/>
      <c r="G90" s="93"/>
      <c r="H90" s="93"/>
      <c r="I90" s="93"/>
      <c r="J90" s="130"/>
    </row>
    <row r="91" spans="2:10" x14ac:dyDescent="0.25">
      <c r="B91" s="218"/>
      <c r="C91" s="218"/>
      <c r="D91" s="217" t="s">
        <v>469</v>
      </c>
      <c r="E91" s="217"/>
      <c r="F91" s="93"/>
      <c r="G91" s="93"/>
      <c r="H91" s="93"/>
      <c r="I91" s="93"/>
      <c r="J91" s="218"/>
    </row>
    <row r="92" spans="2:10" ht="15" customHeight="1" x14ac:dyDescent="0.25">
      <c r="B92" s="130"/>
      <c r="C92" s="357" t="s">
        <v>45</v>
      </c>
      <c r="D92" s="357"/>
      <c r="E92" s="357"/>
      <c r="F92" s="357"/>
      <c r="G92" s="357"/>
      <c r="H92" s="130"/>
      <c r="I92" s="227"/>
      <c r="J92" s="130"/>
    </row>
    <row r="93" spans="2:10" ht="15" customHeight="1" x14ac:dyDescent="0.25">
      <c r="B93" s="130"/>
      <c r="C93" s="130"/>
      <c r="D93" s="357" t="s">
        <v>347</v>
      </c>
      <c r="E93" s="357"/>
      <c r="F93" s="93"/>
      <c r="G93" s="130"/>
      <c r="H93" s="130"/>
      <c r="I93" s="227"/>
      <c r="J93" s="130"/>
    </row>
    <row r="94" spans="2:10" ht="15" customHeight="1" x14ac:dyDescent="0.25">
      <c r="B94" s="130"/>
      <c r="C94" s="130"/>
      <c r="D94" s="357" t="s">
        <v>348</v>
      </c>
      <c r="E94" s="357"/>
      <c r="F94" s="93"/>
      <c r="G94" s="130"/>
      <c r="H94" s="130"/>
      <c r="I94" s="227"/>
      <c r="J94" s="130"/>
    </row>
    <row r="95" spans="2:10" x14ac:dyDescent="0.25">
      <c r="B95" s="130"/>
      <c r="C95" s="130"/>
      <c r="D95" s="357" t="s">
        <v>343</v>
      </c>
      <c r="E95" s="357"/>
      <c r="F95" s="93"/>
      <c r="G95" s="130"/>
      <c r="H95" s="130"/>
      <c r="I95" s="227"/>
      <c r="J95" s="130"/>
    </row>
    <row r="96" spans="2:10" ht="15" customHeight="1" x14ac:dyDescent="0.25">
      <c r="B96" s="130"/>
      <c r="C96" s="130"/>
      <c r="D96" s="357" t="s">
        <v>344</v>
      </c>
      <c r="E96" s="357"/>
      <c r="F96" s="357"/>
      <c r="G96" s="130"/>
      <c r="H96" s="130"/>
      <c r="I96" s="227"/>
      <c r="J96" s="130"/>
    </row>
    <row r="97" spans="2:10" ht="15" customHeight="1" x14ac:dyDescent="0.25">
      <c r="B97" s="130"/>
      <c r="C97" s="357" t="s">
        <v>297</v>
      </c>
      <c r="D97" s="357"/>
      <c r="E97" s="130"/>
      <c r="F97" s="130"/>
      <c r="G97" s="130"/>
      <c r="H97" s="130"/>
      <c r="I97" s="227"/>
      <c r="J97" s="130"/>
    </row>
    <row r="98" spans="2:10" ht="15" customHeight="1" x14ac:dyDescent="0.25">
      <c r="B98" s="130"/>
      <c r="C98" s="357" t="s">
        <v>46</v>
      </c>
      <c r="D98" s="357"/>
      <c r="E98" s="130"/>
      <c r="F98" s="130"/>
      <c r="G98" s="130"/>
      <c r="H98" s="130"/>
      <c r="I98" s="227"/>
      <c r="J98" s="130"/>
    </row>
    <row r="99" spans="2:10" x14ac:dyDescent="0.25">
      <c r="B99" s="15"/>
      <c r="C99" s="130"/>
      <c r="D99" s="130"/>
      <c r="E99" s="130"/>
      <c r="F99" s="130"/>
      <c r="G99" s="130"/>
      <c r="H99" s="130"/>
      <c r="I99" s="227"/>
      <c r="J99" s="130"/>
    </row>
    <row r="100" spans="2:10" ht="15" customHeight="1" x14ac:dyDescent="0.25">
      <c r="B100" s="357" t="s">
        <v>47</v>
      </c>
      <c r="C100" s="357"/>
      <c r="D100" s="357"/>
      <c r="E100" s="130"/>
      <c r="F100" s="130"/>
      <c r="G100" s="130"/>
      <c r="H100" s="130"/>
      <c r="I100" s="227"/>
      <c r="J100" s="130"/>
    </row>
    <row r="101" spans="2:10" x14ac:dyDescent="0.25">
      <c r="B101" s="14"/>
      <c r="C101" s="130"/>
      <c r="D101" s="130"/>
      <c r="E101" s="130"/>
      <c r="F101" s="130"/>
      <c r="G101" s="130"/>
      <c r="H101" s="130"/>
      <c r="I101" s="227"/>
      <c r="J101" s="130"/>
    </row>
    <row r="102" spans="2:10" ht="15" customHeight="1" x14ac:dyDescent="0.25">
      <c r="B102" s="357" t="s">
        <v>48</v>
      </c>
      <c r="C102" s="357"/>
      <c r="D102" s="357"/>
      <c r="E102" s="357"/>
      <c r="F102" s="357"/>
      <c r="G102" s="357"/>
      <c r="H102" s="357"/>
      <c r="I102" s="357"/>
      <c r="J102" s="357"/>
    </row>
    <row r="103" spans="2:10" x14ac:dyDescent="0.25">
      <c r="B103" s="17"/>
      <c r="C103" s="130"/>
      <c r="D103" s="130"/>
      <c r="E103" s="130"/>
      <c r="F103" s="130"/>
      <c r="G103" s="130"/>
      <c r="H103" s="130"/>
      <c r="I103" s="227"/>
      <c r="J103" s="130"/>
    </row>
    <row r="104" spans="2:10" ht="15" customHeight="1" x14ac:dyDescent="0.25">
      <c r="B104" s="357" t="s">
        <v>49</v>
      </c>
      <c r="C104" s="357"/>
      <c r="D104" s="357"/>
      <c r="E104" s="357"/>
      <c r="F104" s="130"/>
      <c r="G104" s="130"/>
      <c r="H104" s="130"/>
      <c r="I104" s="227"/>
      <c r="J104" s="130"/>
    </row>
    <row r="105" spans="2:10" x14ac:dyDescent="0.25">
      <c r="B105" s="14"/>
      <c r="C105" s="130"/>
      <c r="D105" s="130"/>
      <c r="E105" s="130"/>
      <c r="F105" s="130"/>
      <c r="G105" s="130"/>
      <c r="H105" s="130"/>
      <c r="I105" s="227"/>
      <c r="J105" s="130"/>
    </row>
    <row r="106" spans="2:10" ht="15" customHeight="1" x14ac:dyDescent="0.25">
      <c r="B106" s="357" t="s">
        <v>50</v>
      </c>
      <c r="C106" s="357"/>
      <c r="D106" s="357"/>
      <c r="E106" s="357"/>
      <c r="F106" s="357"/>
      <c r="G106" s="130"/>
      <c r="H106" s="130"/>
      <c r="I106" s="227"/>
      <c r="J106" s="130"/>
    </row>
    <row r="107" spans="2:10" x14ac:dyDescent="0.25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5">
      <c r="B108" s="76" t="s">
        <v>245</v>
      </c>
      <c r="C108" s="2"/>
      <c r="D108" s="2"/>
      <c r="E108" s="2"/>
      <c r="F108" s="2"/>
      <c r="G108" s="2"/>
      <c r="H108" s="2"/>
      <c r="I108" s="2"/>
      <c r="J108" s="2"/>
    </row>
    <row r="109" spans="2:10" x14ac:dyDescent="0.25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5">
      <c r="B110" s="76" t="s">
        <v>298</v>
      </c>
      <c r="C110" s="2"/>
      <c r="D110" s="2"/>
      <c r="E110" s="2"/>
      <c r="F110" s="2"/>
      <c r="G110" s="2"/>
      <c r="H110" s="2"/>
      <c r="I110" s="2"/>
      <c r="J110" s="2"/>
    </row>
    <row r="111" spans="2:10" x14ac:dyDescent="0.25">
      <c r="B111" s="2"/>
      <c r="C111" s="76" t="s">
        <v>308</v>
      </c>
      <c r="D111" s="2"/>
      <c r="E111" s="2"/>
      <c r="F111" s="2"/>
      <c r="G111" s="2"/>
      <c r="H111" s="2"/>
      <c r="I111" s="2"/>
      <c r="J111" s="2"/>
    </row>
    <row r="112" spans="2:10" x14ac:dyDescent="0.25">
      <c r="B112" s="2"/>
      <c r="C112" s="76" t="s">
        <v>309</v>
      </c>
      <c r="D112" s="2"/>
      <c r="E112" s="2"/>
      <c r="F112" s="2"/>
      <c r="G112" s="2"/>
      <c r="H112" s="2"/>
      <c r="I112" s="2"/>
      <c r="J112" s="2"/>
    </row>
    <row r="113" spans="2:11" x14ac:dyDescent="0.25">
      <c r="B113" s="2"/>
      <c r="C113" s="76" t="s">
        <v>310</v>
      </c>
      <c r="D113" s="2"/>
      <c r="E113" s="2"/>
      <c r="F113" s="2"/>
      <c r="G113" s="2"/>
      <c r="H113" s="2"/>
      <c r="I113" s="2"/>
      <c r="J113" s="2"/>
    </row>
    <row r="114" spans="2:11" x14ac:dyDescent="0.25">
      <c r="B114" s="2"/>
      <c r="C114" s="364" t="s">
        <v>327</v>
      </c>
      <c r="D114" s="364"/>
      <c r="E114" s="364"/>
      <c r="F114" s="2"/>
      <c r="G114" s="2"/>
      <c r="H114" s="2"/>
      <c r="I114" s="2"/>
      <c r="J114" s="2"/>
    </row>
    <row r="115" spans="2:11" x14ac:dyDescent="0.25">
      <c r="B115" s="2"/>
      <c r="C115" s="364" t="s">
        <v>311</v>
      </c>
      <c r="D115" s="364"/>
      <c r="E115" s="364"/>
      <c r="F115" s="2"/>
      <c r="G115" s="2"/>
      <c r="H115" s="2"/>
      <c r="I115" s="2"/>
      <c r="J115" s="2"/>
    </row>
    <row r="116" spans="2:11" x14ac:dyDescent="0.25">
      <c r="B116" s="2"/>
      <c r="C116" s="364" t="s">
        <v>312</v>
      </c>
      <c r="D116" s="364"/>
      <c r="E116" s="364"/>
      <c r="F116" s="2"/>
      <c r="G116" s="2"/>
      <c r="H116" s="2"/>
      <c r="I116" s="2"/>
      <c r="J116" s="2"/>
    </row>
    <row r="117" spans="2:11" x14ac:dyDescent="0.25">
      <c r="B117" s="2"/>
      <c r="C117" s="2"/>
      <c r="D117" s="2"/>
      <c r="E117" s="2"/>
      <c r="F117" s="2"/>
      <c r="G117" s="2"/>
      <c r="H117" s="2"/>
      <c r="I117" s="2"/>
      <c r="J117" s="2"/>
    </row>
    <row r="118" spans="2:11" x14ac:dyDescent="0.25">
      <c r="B118" s="2"/>
      <c r="C118" s="2"/>
      <c r="D118" s="2"/>
      <c r="E118" s="2"/>
      <c r="F118" s="2"/>
      <c r="G118" s="2"/>
      <c r="H118" s="2"/>
      <c r="I118" s="2"/>
      <c r="J118" s="2"/>
    </row>
    <row r="119" spans="2:11" x14ac:dyDescent="0.25">
      <c r="B119" s="2"/>
      <c r="C119" s="2"/>
      <c r="D119" s="2"/>
      <c r="E119" s="2"/>
      <c r="F119" s="2"/>
      <c r="G119" s="2"/>
      <c r="H119" s="2"/>
      <c r="I119" s="2"/>
      <c r="J119" s="2"/>
    </row>
    <row r="120" spans="2:11" ht="21" x14ac:dyDescent="0.25">
      <c r="B120" s="261" t="s">
        <v>379</v>
      </c>
      <c r="C120" s="261"/>
      <c r="D120" s="261"/>
      <c r="E120" s="261"/>
      <c r="F120" s="261"/>
      <c r="G120" s="261"/>
      <c r="H120" s="261"/>
      <c r="I120" s="261"/>
      <c r="J120" s="261"/>
      <c r="K120" s="95"/>
    </row>
    <row r="121" spans="2:11" x14ac:dyDescent="0.25">
      <c r="B121" s="13"/>
      <c r="C121" s="2"/>
      <c r="D121" s="2"/>
      <c r="E121" s="2"/>
      <c r="F121" s="2"/>
      <c r="G121" s="2"/>
      <c r="H121" s="2"/>
      <c r="I121" s="2"/>
      <c r="J121" s="2"/>
    </row>
    <row r="122" spans="2:11" x14ac:dyDescent="0.25">
      <c r="B122" s="2"/>
      <c r="C122" s="2"/>
      <c r="D122" s="2"/>
      <c r="E122" s="2"/>
      <c r="F122" s="2"/>
      <c r="G122" s="2"/>
      <c r="H122" s="2"/>
      <c r="I122" s="2"/>
      <c r="J122" s="2"/>
    </row>
    <row r="123" spans="2:11" x14ac:dyDescent="0.25">
      <c r="B123" s="356" t="s">
        <v>52</v>
      </c>
      <c r="C123" s="362"/>
      <c r="D123" s="210" t="b">
        <v>0</v>
      </c>
      <c r="E123" s="2"/>
      <c r="F123" s="363" t="s">
        <v>53</v>
      </c>
      <c r="G123" s="363"/>
      <c r="H123" s="210" t="b">
        <v>0</v>
      </c>
      <c r="I123" s="235"/>
      <c r="J123" s="19"/>
    </row>
    <row r="124" spans="2:11" x14ac:dyDescent="0.25">
      <c r="B124" s="2" t="s">
        <v>290</v>
      </c>
      <c r="C124" s="2"/>
      <c r="D124" s="2"/>
      <c r="E124" s="2"/>
      <c r="F124" s="20"/>
      <c r="G124" s="20"/>
      <c r="H124" s="20"/>
      <c r="I124" s="20"/>
      <c r="J124" s="160"/>
    </row>
    <row r="125" spans="2:11" x14ac:dyDescent="0.25">
      <c r="B125" s="2" t="s">
        <v>291</v>
      </c>
      <c r="C125" s="2"/>
      <c r="D125" s="2"/>
      <c r="E125" s="2"/>
      <c r="F125" s="20"/>
      <c r="G125" s="20"/>
      <c r="H125" s="20"/>
      <c r="I125" s="20"/>
      <c r="J125" s="160"/>
    </row>
    <row r="126" spans="2:11" x14ac:dyDescent="0.25">
      <c r="B126" s="2" t="s">
        <v>292</v>
      </c>
      <c r="C126" s="2"/>
      <c r="D126" s="2"/>
      <c r="E126" s="2"/>
      <c r="F126" s="20"/>
      <c r="G126" s="20"/>
      <c r="H126" s="20"/>
      <c r="I126" s="20"/>
      <c r="J126" s="160"/>
    </row>
    <row r="127" spans="2:11" ht="25.5" x14ac:dyDescent="0.25">
      <c r="B127" s="2"/>
      <c r="C127" s="2"/>
      <c r="D127" s="2"/>
      <c r="E127" s="2"/>
      <c r="F127" s="20"/>
      <c r="G127" s="111"/>
      <c r="H127" s="110" t="s">
        <v>395</v>
      </c>
      <c r="I127" s="236"/>
      <c r="J127" s="125" t="s">
        <v>328</v>
      </c>
    </row>
    <row r="128" spans="2:11" x14ac:dyDescent="0.25">
      <c r="B128" s="19" t="s">
        <v>54</v>
      </c>
      <c r="C128" s="19"/>
      <c r="D128" s="19"/>
      <c r="E128" s="19"/>
      <c r="F128" s="19"/>
      <c r="G128" s="34"/>
      <c r="H128" s="161"/>
      <c r="I128" s="230"/>
      <c r="J128" s="160"/>
    </row>
    <row r="129" spans="2:11" x14ac:dyDescent="0.25">
      <c r="B129" s="19" t="s">
        <v>55</v>
      </c>
      <c r="C129" s="19"/>
      <c r="D129" s="19"/>
      <c r="E129" s="19"/>
      <c r="F129" s="19"/>
      <c r="G129" s="34"/>
      <c r="H129" s="161"/>
      <c r="I129" s="230"/>
      <c r="J129" s="160"/>
    </row>
    <row r="130" spans="2:11" x14ac:dyDescent="0.25">
      <c r="B130" s="19" t="s">
        <v>56</v>
      </c>
      <c r="C130" s="19"/>
      <c r="D130" s="19"/>
      <c r="E130" s="19"/>
      <c r="F130" s="19"/>
      <c r="G130" s="34"/>
      <c r="H130" s="161"/>
      <c r="I130" s="230"/>
      <c r="J130" s="160"/>
    </row>
    <row r="131" spans="2:11" x14ac:dyDescent="0.25">
      <c r="B131" s="131"/>
      <c r="C131" s="131"/>
      <c r="D131" s="131"/>
      <c r="E131" s="131"/>
      <c r="F131" s="131"/>
      <c r="G131" s="131"/>
      <c r="H131" s="131"/>
      <c r="I131" s="231"/>
      <c r="J131" s="131"/>
    </row>
    <row r="132" spans="2:11" x14ac:dyDescent="0.25">
      <c r="B132" s="2" t="s">
        <v>300</v>
      </c>
      <c r="C132" s="2"/>
      <c r="D132" s="2"/>
      <c r="E132" s="2"/>
      <c r="F132" s="2"/>
      <c r="G132" s="2"/>
      <c r="H132" s="2"/>
      <c r="I132" s="2"/>
      <c r="J132" s="162"/>
    </row>
    <row r="133" spans="2:11" s="83" customFormat="1" x14ac:dyDescent="0.25">
      <c r="B133" s="64"/>
      <c r="C133" s="64"/>
      <c r="D133" s="64"/>
      <c r="E133" s="64"/>
      <c r="F133" s="64"/>
      <c r="G133" s="64"/>
      <c r="H133" s="64"/>
      <c r="I133" s="64"/>
      <c r="J133" s="173"/>
    </row>
    <row r="134" spans="2:11" s="83" customFormat="1" x14ac:dyDescent="0.25">
      <c r="B134" s="64"/>
      <c r="C134" s="64"/>
      <c r="D134" s="64"/>
      <c r="E134" s="64"/>
      <c r="F134" s="64"/>
      <c r="G134" s="64"/>
      <c r="H134" s="64"/>
      <c r="I134" s="64"/>
      <c r="J134" s="173"/>
    </row>
    <row r="135" spans="2:11" s="83" customFormat="1" x14ac:dyDescent="0.25">
      <c r="B135" s="64"/>
      <c r="C135" s="64"/>
      <c r="D135" s="64"/>
      <c r="E135" s="64"/>
      <c r="F135" s="64"/>
      <c r="G135" s="64"/>
      <c r="H135" s="64"/>
      <c r="I135" s="64"/>
      <c r="J135" s="173"/>
    </row>
    <row r="136" spans="2:11" x14ac:dyDescent="0.25">
      <c r="B136" s="2"/>
      <c r="C136" s="2"/>
      <c r="D136" s="2"/>
      <c r="E136" s="2"/>
      <c r="F136" s="2"/>
      <c r="G136" s="2"/>
      <c r="H136" s="2"/>
      <c r="I136" s="2"/>
      <c r="J136" s="2"/>
    </row>
    <row r="137" spans="2:11" ht="21" x14ac:dyDescent="0.25">
      <c r="B137" s="261" t="s">
        <v>380</v>
      </c>
      <c r="C137" s="261"/>
      <c r="D137" s="261"/>
      <c r="E137" s="261"/>
      <c r="F137" s="261"/>
      <c r="G137" s="261"/>
      <c r="H137" s="261"/>
      <c r="I137" s="261"/>
      <c r="J137" s="261"/>
      <c r="K137" s="95"/>
    </row>
    <row r="138" spans="2:11" x14ac:dyDescent="0.25">
      <c r="B138" s="13"/>
      <c r="C138" s="2"/>
      <c r="D138" s="2"/>
      <c r="E138" s="2"/>
      <c r="F138" s="2"/>
      <c r="G138" s="2"/>
      <c r="H138" s="2"/>
      <c r="I138" s="2"/>
      <c r="J138" s="2"/>
    </row>
    <row r="139" spans="2:11" x14ac:dyDescent="0.25">
      <c r="B139" s="2"/>
      <c r="C139" s="2"/>
      <c r="D139" s="19"/>
      <c r="E139" s="19"/>
      <c r="F139" s="19"/>
      <c r="G139" s="19"/>
      <c r="H139" s="19"/>
      <c r="I139" s="19"/>
      <c r="J139" s="19"/>
    </row>
    <row r="140" spans="2:11" x14ac:dyDescent="0.25">
      <c r="B140" s="354" t="s">
        <v>57</v>
      </c>
      <c r="C140" s="354"/>
      <c r="D140" s="358"/>
      <c r="E140" s="359"/>
      <c r="F140" s="360"/>
      <c r="G140" s="360"/>
      <c r="H140" s="360"/>
      <c r="I140" s="360"/>
      <c r="J140" s="361"/>
    </row>
    <row r="141" spans="2:11" x14ac:dyDescent="0.25">
      <c r="B141" s="354" t="s">
        <v>58</v>
      </c>
      <c r="C141" s="354"/>
      <c r="D141" s="284"/>
      <c r="E141" s="286"/>
      <c r="F141" s="259"/>
      <c r="G141" s="355"/>
      <c r="H141" s="355"/>
      <c r="I141" s="355"/>
      <c r="J141" s="260"/>
    </row>
    <row r="142" spans="2:11" x14ac:dyDescent="0.25">
      <c r="B142" s="354" t="s">
        <v>59</v>
      </c>
      <c r="C142" s="354"/>
      <c r="D142" s="1"/>
      <c r="E142" s="21"/>
      <c r="F142" s="21"/>
      <c r="G142" s="21"/>
      <c r="H142" s="21"/>
      <c r="I142" s="21"/>
      <c r="J142" s="163"/>
    </row>
    <row r="143" spans="2:11" x14ac:dyDescent="0.25">
      <c r="B143" s="354" t="s">
        <v>60</v>
      </c>
      <c r="C143" s="354"/>
      <c r="D143" s="1"/>
      <c r="E143" s="1"/>
      <c r="F143" s="1"/>
      <c r="G143" s="22"/>
      <c r="H143" s="164"/>
      <c r="I143" s="237"/>
      <c r="J143" s="21" t="s">
        <v>61</v>
      </c>
    </row>
    <row r="144" spans="2:11" x14ac:dyDescent="0.25">
      <c r="B144" s="310" t="s">
        <v>62</v>
      </c>
      <c r="C144" s="310"/>
      <c r="D144" s="310"/>
      <c r="E144" s="310"/>
      <c r="F144" s="310"/>
      <c r="G144" s="310"/>
      <c r="H144" s="310"/>
      <c r="I144" s="310"/>
      <c r="J144" s="310"/>
    </row>
    <row r="145" spans="2:10" x14ac:dyDescent="0.25">
      <c r="B145" s="245"/>
      <c r="C145" s="246"/>
      <c r="D145" s="246"/>
      <c r="E145" s="246"/>
      <c r="F145" s="246"/>
      <c r="G145" s="246"/>
      <c r="H145" s="246"/>
      <c r="I145" s="246"/>
      <c r="J145" s="247"/>
    </row>
    <row r="146" spans="2:10" x14ac:dyDescent="0.25">
      <c r="B146" s="19"/>
      <c r="C146" s="19"/>
      <c r="D146" s="19"/>
      <c r="E146" s="19"/>
      <c r="F146" s="19"/>
      <c r="G146" s="19"/>
      <c r="H146" s="19"/>
      <c r="I146" s="19"/>
      <c r="J146" s="19"/>
    </row>
    <row r="147" spans="2:10" x14ac:dyDescent="0.25">
      <c r="B147" s="19"/>
      <c r="C147" s="19"/>
      <c r="D147" s="19"/>
      <c r="E147" s="19"/>
      <c r="F147" s="19"/>
      <c r="G147" s="19"/>
      <c r="H147" s="19"/>
      <c r="I147" s="19"/>
      <c r="J147" s="19"/>
    </row>
    <row r="148" spans="2:10" x14ac:dyDescent="0.25">
      <c r="B148" s="356" t="s">
        <v>63</v>
      </c>
      <c r="C148" s="356"/>
      <c r="D148" s="356"/>
      <c r="E148" s="356"/>
      <c r="F148" s="356"/>
      <c r="G148" s="356"/>
      <c r="H148" s="356"/>
      <c r="I148" s="356"/>
      <c r="J148" s="356"/>
    </row>
    <row r="149" spans="2:10" x14ac:dyDescent="0.25">
      <c r="B149" s="2"/>
      <c r="C149" s="2"/>
      <c r="D149" s="2"/>
      <c r="E149" s="2"/>
      <c r="F149" s="133" t="s">
        <v>65</v>
      </c>
      <c r="G149" s="133" t="s">
        <v>64</v>
      </c>
      <c r="H149" s="134" t="s">
        <v>284</v>
      </c>
      <c r="I149" s="229" t="s">
        <v>66</v>
      </c>
      <c r="J149" s="133"/>
    </row>
    <row r="150" spans="2:10" x14ac:dyDescent="0.25">
      <c r="B150" s="348" t="s">
        <v>67</v>
      </c>
      <c r="C150" s="349"/>
      <c r="D150" s="349"/>
      <c r="E150" s="349"/>
      <c r="F150" s="210" t="b">
        <v>0</v>
      </c>
      <c r="G150" s="211" t="b">
        <v>0</v>
      </c>
      <c r="H150" s="211" t="b">
        <v>0</v>
      </c>
      <c r="I150" s="211" t="b">
        <v>0</v>
      </c>
      <c r="J150" s="211"/>
    </row>
    <row r="151" spans="2:10" x14ac:dyDescent="0.25">
      <c r="B151" s="348" t="s">
        <v>318</v>
      </c>
      <c r="C151" s="349"/>
      <c r="D151" s="349"/>
      <c r="E151" s="350"/>
      <c r="F151" s="210" t="b">
        <v>0</v>
      </c>
      <c r="G151" s="211" t="b">
        <v>0</v>
      </c>
      <c r="H151" s="211" t="b">
        <v>0</v>
      </c>
      <c r="I151" s="211" t="b">
        <v>0</v>
      </c>
      <c r="J151" s="211"/>
    </row>
    <row r="152" spans="2:10" x14ac:dyDescent="0.25">
      <c r="B152" s="348" t="s">
        <v>68</v>
      </c>
      <c r="C152" s="349"/>
      <c r="D152" s="349"/>
      <c r="E152" s="350"/>
      <c r="F152" s="210" t="b">
        <v>0</v>
      </c>
      <c r="G152" s="211" t="b">
        <v>0</v>
      </c>
      <c r="H152" s="211" t="b">
        <v>0</v>
      </c>
      <c r="I152" s="211" t="b">
        <v>0</v>
      </c>
      <c r="J152" s="211" t="b">
        <v>0</v>
      </c>
    </row>
    <row r="153" spans="2:10" x14ac:dyDescent="0.25">
      <c r="B153" s="348" t="s">
        <v>69</v>
      </c>
      <c r="C153" s="349"/>
      <c r="D153" s="349"/>
      <c r="E153" s="350"/>
      <c r="F153" s="210" t="b">
        <v>0</v>
      </c>
      <c r="G153" s="211" t="b">
        <v>0</v>
      </c>
      <c r="H153" s="211" t="b">
        <v>0</v>
      </c>
      <c r="I153" s="211" t="b">
        <v>0</v>
      </c>
      <c r="J153" s="211" t="b">
        <v>0</v>
      </c>
    </row>
    <row r="154" spans="2:10" x14ac:dyDescent="0.25">
      <c r="B154" s="348" t="s">
        <v>70</v>
      </c>
      <c r="C154" s="349"/>
      <c r="D154" s="349"/>
      <c r="E154" s="350"/>
      <c r="F154" s="210" t="b">
        <v>0</v>
      </c>
      <c r="G154" s="211" t="b">
        <v>0</v>
      </c>
      <c r="H154" s="211" t="b">
        <v>0</v>
      </c>
      <c r="I154" s="211" t="b">
        <v>0</v>
      </c>
      <c r="J154" s="211"/>
    </row>
    <row r="155" spans="2:10" x14ac:dyDescent="0.25">
      <c r="B155" s="351" t="s">
        <v>71</v>
      </c>
      <c r="C155" s="352"/>
      <c r="D155" s="352"/>
      <c r="E155" s="353"/>
      <c r="F155" s="210" t="b">
        <v>0</v>
      </c>
      <c r="G155" s="211" t="b">
        <v>0</v>
      </c>
      <c r="H155" s="211" t="b">
        <v>0</v>
      </c>
      <c r="I155" s="211" t="b">
        <v>0</v>
      </c>
      <c r="J155" s="211"/>
    </row>
    <row r="156" spans="2:10" x14ac:dyDescent="0.25">
      <c r="B156" s="340"/>
      <c r="C156" s="341"/>
      <c r="D156" s="341"/>
      <c r="E156" s="341"/>
      <c r="F156" s="342"/>
      <c r="G156" s="342"/>
      <c r="H156" s="342"/>
      <c r="I156" s="342"/>
      <c r="J156" s="343"/>
    </row>
    <row r="157" spans="2:10" ht="15" customHeight="1" x14ac:dyDescent="0.25">
      <c r="B157" s="23"/>
      <c r="C157" s="23"/>
      <c r="D157" s="23"/>
      <c r="E157" s="23"/>
      <c r="F157" s="23"/>
      <c r="G157" s="23"/>
      <c r="H157" s="23"/>
      <c r="I157" s="23"/>
      <c r="J157" s="23"/>
    </row>
    <row r="158" spans="2:10" x14ac:dyDescent="0.25">
      <c r="B158" s="2"/>
      <c r="C158" s="2"/>
      <c r="D158" s="2"/>
      <c r="E158" s="19"/>
      <c r="F158" s="2"/>
      <c r="G158" s="2"/>
      <c r="H158" s="2"/>
      <c r="I158" s="2"/>
      <c r="J158" s="2"/>
    </row>
    <row r="159" spans="2:10" x14ac:dyDescent="0.25">
      <c r="B159" s="82" t="s">
        <v>72</v>
      </c>
      <c r="C159" s="24"/>
      <c r="D159" s="24"/>
      <c r="E159" s="24"/>
      <c r="F159" s="24"/>
      <c r="G159" s="24"/>
      <c r="H159" s="24"/>
      <c r="I159" s="24"/>
      <c r="J159" s="24"/>
    </row>
    <row r="160" spans="2:10" x14ac:dyDescent="0.25">
      <c r="B160" s="245"/>
      <c r="C160" s="246"/>
      <c r="D160" s="246"/>
      <c r="E160" s="246"/>
      <c r="F160" s="246"/>
      <c r="G160" s="246"/>
      <c r="H160" s="246"/>
      <c r="I160" s="246"/>
      <c r="J160" s="247"/>
    </row>
    <row r="161" spans="2:11" s="83" customFormat="1" x14ac:dyDescent="0.25">
      <c r="B161" s="172"/>
      <c r="C161" s="172"/>
      <c r="D161" s="172"/>
      <c r="E161" s="172"/>
      <c r="F161" s="172"/>
      <c r="G161" s="172"/>
      <c r="H161" s="172"/>
      <c r="I161" s="172"/>
      <c r="J161" s="172"/>
    </row>
    <row r="162" spans="2:11" s="83" customFormat="1" x14ac:dyDescent="0.25">
      <c r="B162" s="172"/>
      <c r="C162" s="172"/>
      <c r="D162" s="172"/>
      <c r="E162" s="172"/>
      <c r="F162" s="172"/>
      <c r="G162" s="172"/>
      <c r="H162" s="172"/>
      <c r="I162" s="172"/>
      <c r="J162" s="172"/>
    </row>
    <row r="163" spans="2:11" s="83" customFormat="1" x14ac:dyDescent="0.25">
      <c r="B163" s="131"/>
      <c r="C163" s="131"/>
      <c r="D163" s="131"/>
      <c r="E163" s="131"/>
      <c r="F163" s="131"/>
      <c r="G163" s="131"/>
      <c r="H163" s="131"/>
      <c r="I163" s="231"/>
      <c r="J163" s="131"/>
    </row>
    <row r="164" spans="2:11" s="83" customFormat="1" x14ac:dyDescent="0.25">
      <c r="B164" s="131"/>
      <c r="C164" s="131"/>
      <c r="D164" s="131"/>
      <c r="E164" s="131"/>
      <c r="F164" s="131"/>
      <c r="G164" s="131"/>
      <c r="H164" s="131"/>
      <c r="I164" s="231"/>
      <c r="J164" s="131"/>
    </row>
    <row r="165" spans="2:11" ht="21" customHeight="1" x14ac:dyDescent="0.25">
      <c r="B165" s="324" t="s">
        <v>381</v>
      </c>
      <c r="C165" s="324"/>
      <c r="D165" s="324"/>
      <c r="E165" s="324"/>
      <c r="F165" s="324"/>
      <c r="G165" s="324"/>
      <c r="H165" s="324"/>
      <c r="I165" s="324"/>
      <c r="J165" s="324"/>
      <c r="K165" s="95"/>
    </row>
    <row r="166" spans="2:11" x14ac:dyDescent="0.25">
      <c r="B166" s="2"/>
      <c r="C166" s="2"/>
      <c r="D166" s="2"/>
      <c r="E166" s="2"/>
      <c r="F166" s="2"/>
      <c r="G166" s="2"/>
      <c r="H166" s="2"/>
      <c r="I166" s="2"/>
      <c r="J166" s="2"/>
    </row>
    <row r="167" spans="2:11" x14ac:dyDescent="0.25">
      <c r="B167" s="2" t="s">
        <v>73</v>
      </c>
      <c r="C167" s="2"/>
      <c r="D167" s="2"/>
      <c r="E167" s="2"/>
      <c r="F167" s="2"/>
      <c r="G167" s="2"/>
      <c r="H167" s="2"/>
      <c r="I167" s="2"/>
      <c r="J167" s="165"/>
    </row>
    <row r="168" spans="2:11" x14ac:dyDescent="0.25">
      <c r="B168" s="2"/>
      <c r="C168" s="2"/>
      <c r="D168" s="2"/>
      <c r="E168" s="2"/>
      <c r="F168" s="2"/>
      <c r="G168" s="25"/>
      <c r="H168" s="2"/>
      <c r="I168" s="2"/>
      <c r="J168" s="2"/>
    </row>
    <row r="169" spans="2:11" x14ac:dyDescent="0.25">
      <c r="B169" s="2"/>
      <c r="C169" s="2"/>
      <c r="D169" s="2"/>
      <c r="E169" s="2"/>
      <c r="F169" s="2"/>
      <c r="G169" s="25"/>
      <c r="H169" s="2"/>
      <c r="I169" s="2"/>
      <c r="J169" s="2"/>
    </row>
    <row r="170" spans="2:11" x14ac:dyDescent="0.25">
      <c r="B170" s="26" t="s">
        <v>74</v>
      </c>
      <c r="C170" s="2"/>
      <c r="D170" s="284"/>
      <c r="E170" s="285"/>
      <c r="F170" s="285"/>
      <c r="G170" s="285"/>
      <c r="H170" s="285"/>
      <c r="I170" s="285"/>
      <c r="J170" s="286"/>
    </row>
    <row r="171" spans="2:11" x14ac:dyDescent="0.25">
      <c r="B171" s="2" t="s">
        <v>76</v>
      </c>
      <c r="C171" s="2"/>
      <c r="D171" s="2"/>
      <c r="E171" s="2"/>
      <c r="F171" s="283" t="s">
        <v>75</v>
      </c>
      <c r="G171" s="283"/>
      <c r="H171" s="255"/>
      <c r="I171" s="256"/>
      <c r="J171" s="257"/>
    </row>
    <row r="172" spans="2:11" x14ac:dyDescent="0.25">
      <c r="B172" s="245"/>
      <c r="C172" s="246"/>
      <c r="D172" s="246"/>
      <c r="E172" s="246"/>
      <c r="F172" s="246"/>
      <c r="G172" s="246"/>
      <c r="H172" s="246"/>
      <c r="I172" s="246"/>
      <c r="J172" s="247"/>
    </row>
    <row r="173" spans="2:11" x14ac:dyDescent="0.25"/>
    <row r="174" spans="2:11" x14ac:dyDescent="0.25">
      <c r="B174" s="26" t="s">
        <v>301</v>
      </c>
      <c r="C174" s="2"/>
      <c r="D174" s="284"/>
      <c r="E174" s="285"/>
      <c r="F174" s="285"/>
      <c r="G174" s="285"/>
      <c r="H174" s="285"/>
      <c r="I174" s="285"/>
      <c r="J174" s="286"/>
    </row>
    <row r="175" spans="2:11" x14ac:dyDescent="0.25">
      <c r="B175" s="2" t="s">
        <v>76</v>
      </c>
      <c r="C175" s="2"/>
      <c r="D175" s="2"/>
      <c r="E175" s="2"/>
      <c r="F175" s="283" t="s">
        <v>75</v>
      </c>
      <c r="G175" s="283"/>
      <c r="H175" s="255"/>
      <c r="I175" s="256"/>
      <c r="J175" s="257"/>
    </row>
    <row r="176" spans="2:11" x14ac:dyDescent="0.25">
      <c r="B176" s="245"/>
      <c r="C176" s="246"/>
      <c r="D176" s="246"/>
      <c r="E176" s="246"/>
      <c r="F176" s="246"/>
      <c r="G176" s="246"/>
      <c r="H176" s="246"/>
      <c r="I176" s="246"/>
      <c r="J176" s="247"/>
    </row>
    <row r="177" spans="2:10" x14ac:dyDescent="0.25"/>
    <row r="178" spans="2:10" x14ac:dyDescent="0.25">
      <c r="B178" s="26" t="s">
        <v>302</v>
      </c>
      <c r="C178" s="2"/>
      <c r="D178" s="284"/>
      <c r="E178" s="285"/>
      <c r="F178" s="285"/>
      <c r="G178" s="285"/>
      <c r="H178" s="285"/>
      <c r="I178" s="285"/>
      <c r="J178" s="286"/>
    </row>
    <row r="179" spans="2:10" x14ac:dyDescent="0.25">
      <c r="B179" s="2" t="s">
        <v>76</v>
      </c>
      <c r="C179" s="2"/>
      <c r="D179" s="2"/>
      <c r="E179" s="2"/>
      <c r="F179" s="283" t="s">
        <v>75</v>
      </c>
      <c r="G179" s="283"/>
      <c r="H179" s="255"/>
      <c r="I179" s="256"/>
      <c r="J179" s="257"/>
    </row>
    <row r="180" spans="2:10" x14ac:dyDescent="0.25">
      <c r="B180" s="245"/>
      <c r="C180" s="246"/>
      <c r="D180" s="246"/>
      <c r="E180" s="246"/>
      <c r="F180" s="246"/>
      <c r="G180" s="246"/>
      <c r="H180" s="246"/>
      <c r="I180" s="246"/>
      <c r="J180" s="247"/>
    </row>
    <row r="181" spans="2:10" x14ac:dyDescent="0.25"/>
    <row r="182" spans="2:10" x14ac:dyDescent="0.25">
      <c r="B182" s="26" t="s">
        <v>303</v>
      </c>
      <c r="C182" s="2"/>
      <c r="D182" s="284"/>
      <c r="E182" s="285"/>
      <c r="F182" s="285"/>
      <c r="G182" s="285"/>
      <c r="H182" s="285"/>
      <c r="I182" s="285"/>
      <c r="J182" s="286"/>
    </row>
    <row r="183" spans="2:10" x14ac:dyDescent="0.25">
      <c r="B183" s="2" t="s">
        <v>76</v>
      </c>
      <c r="C183" s="2"/>
      <c r="D183" s="2"/>
      <c r="E183" s="2"/>
      <c r="F183" s="283" t="s">
        <v>75</v>
      </c>
      <c r="G183" s="283"/>
      <c r="H183" s="255"/>
      <c r="I183" s="256"/>
      <c r="J183" s="257"/>
    </row>
    <row r="184" spans="2:10" x14ac:dyDescent="0.25">
      <c r="B184" s="245"/>
      <c r="C184" s="246"/>
      <c r="D184" s="246"/>
      <c r="E184" s="246"/>
      <c r="F184" s="246"/>
      <c r="G184" s="246"/>
      <c r="H184" s="246"/>
      <c r="I184" s="246"/>
      <c r="J184" s="247"/>
    </row>
    <row r="185" spans="2:10" x14ac:dyDescent="0.25"/>
    <row r="186" spans="2:10" x14ac:dyDescent="0.25">
      <c r="B186" s="26" t="s">
        <v>304</v>
      </c>
      <c r="C186" s="2"/>
      <c r="D186" s="284"/>
      <c r="E186" s="285"/>
      <c r="F186" s="285"/>
      <c r="G186" s="285"/>
      <c r="H186" s="285"/>
      <c r="I186" s="285"/>
      <c r="J186" s="286"/>
    </row>
    <row r="187" spans="2:10" x14ac:dyDescent="0.25">
      <c r="B187" s="2" t="s">
        <v>76</v>
      </c>
      <c r="C187" s="2"/>
      <c r="D187" s="2"/>
      <c r="E187" s="2"/>
      <c r="F187" s="283" t="s">
        <v>75</v>
      </c>
      <c r="G187" s="283"/>
      <c r="H187" s="255"/>
      <c r="I187" s="256"/>
      <c r="J187" s="257"/>
    </row>
    <row r="188" spans="2:10" x14ac:dyDescent="0.25">
      <c r="B188" s="245"/>
      <c r="C188" s="246"/>
      <c r="D188" s="246"/>
      <c r="E188" s="246"/>
      <c r="F188" s="246"/>
      <c r="G188" s="246"/>
      <c r="H188" s="246"/>
      <c r="I188" s="246"/>
      <c r="J188" s="247"/>
    </row>
    <row r="189" spans="2:10" x14ac:dyDescent="0.25"/>
    <row r="190" spans="2:10" x14ac:dyDescent="0.25">
      <c r="B190" s="27"/>
      <c r="C190" s="2"/>
      <c r="D190" s="2"/>
      <c r="E190" s="2"/>
      <c r="F190" s="2"/>
      <c r="G190" s="2"/>
      <c r="H190" s="2"/>
      <c r="I190" s="2"/>
      <c r="J190" s="2"/>
    </row>
    <row r="191" spans="2:10" x14ac:dyDescent="0.25">
      <c r="B191" s="82" t="s">
        <v>72</v>
      </c>
      <c r="C191" s="24"/>
      <c r="D191" s="24"/>
      <c r="E191" s="24"/>
      <c r="F191" s="24"/>
      <c r="G191" s="24"/>
      <c r="H191" s="24"/>
      <c r="I191" s="24"/>
      <c r="J191" s="24"/>
    </row>
    <row r="192" spans="2:10" x14ac:dyDescent="0.25">
      <c r="B192" s="245"/>
      <c r="C192" s="246"/>
      <c r="D192" s="246"/>
      <c r="E192" s="246"/>
      <c r="F192" s="246"/>
      <c r="G192" s="246"/>
      <c r="H192" s="246"/>
      <c r="I192" s="246"/>
      <c r="J192" s="247"/>
    </row>
    <row r="193" spans="2:11" s="83" customFormat="1" x14ac:dyDescent="0.25">
      <c r="B193" s="172"/>
      <c r="C193" s="172"/>
      <c r="D193" s="172"/>
      <c r="E193" s="172"/>
      <c r="F193" s="172"/>
      <c r="G193" s="172"/>
      <c r="H193" s="172"/>
      <c r="I193" s="172"/>
      <c r="J193" s="172"/>
    </row>
    <row r="194" spans="2:11" s="83" customFormat="1" x14ac:dyDescent="0.25">
      <c r="B194" s="172"/>
      <c r="C194" s="172"/>
      <c r="D194" s="172"/>
      <c r="E194" s="172"/>
      <c r="F194" s="172"/>
      <c r="G194" s="172"/>
      <c r="H194" s="172"/>
      <c r="I194" s="172"/>
      <c r="J194" s="172"/>
    </row>
    <row r="195" spans="2:11" x14ac:dyDescent="0.25">
      <c r="B195" s="2"/>
      <c r="C195" s="2"/>
      <c r="D195" s="2"/>
      <c r="E195" s="2"/>
      <c r="F195" s="2"/>
      <c r="G195" s="2"/>
      <c r="H195" s="2"/>
      <c r="I195" s="2"/>
      <c r="J195" s="2"/>
    </row>
    <row r="196" spans="2:11" x14ac:dyDescent="0.25">
      <c r="B196" s="2"/>
      <c r="C196" s="2"/>
      <c r="D196" s="2"/>
      <c r="E196" s="2"/>
      <c r="F196" s="2"/>
      <c r="G196" s="2"/>
      <c r="H196" s="2"/>
      <c r="I196" s="2"/>
      <c r="J196" s="2"/>
    </row>
    <row r="197" spans="2:11" ht="21" x14ac:dyDescent="0.25">
      <c r="B197" s="261" t="s">
        <v>382</v>
      </c>
      <c r="C197" s="261"/>
      <c r="D197" s="261"/>
      <c r="E197" s="261"/>
      <c r="F197" s="261"/>
      <c r="G197" s="261"/>
      <c r="H197" s="261"/>
      <c r="I197" s="261"/>
      <c r="J197" s="261"/>
      <c r="K197" s="95"/>
    </row>
    <row r="198" spans="2:11" x14ac:dyDescent="0.25">
      <c r="B198" s="2"/>
      <c r="C198" s="2"/>
      <c r="D198" s="2"/>
      <c r="E198" s="2"/>
      <c r="F198" s="2"/>
      <c r="G198" s="2"/>
      <c r="H198" s="2"/>
      <c r="I198" s="2"/>
      <c r="J198" s="2"/>
    </row>
    <row r="199" spans="2:11" ht="18.75" x14ac:dyDescent="0.25">
      <c r="B199" s="99" t="s">
        <v>365</v>
      </c>
      <c r="C199" s="2"/>
      <c r="D199" s="2"/>
      <c r="E199" s="2"/>
      <c r="F199" s="2"/>
      <c r="G199" s="2"/>
      <c r="H199" s="2"/>
      <c r="I199" s="2"/>
      <c r="J199" s="2"/>
    </row>
    <row r="200" spans="2:11" x14ac:dyDescent="0.25">
      <c r="B200" s="2"/>
      <c r="C200" s="2"/>
      <c r="D200" s="2"/>
      <c r="E200" s="2"/>
      <c r="F200" s="2"/>
      <c r="G200" s="2"/>
      <c r="H200" s="2"/>
      <c r="I200" s="2"/>
      <c r="J200" s="2"/>
    </row>
    <row r="201" spans="2:11" x14ac:dyDescent="0.25">
      <c r="B201" s="2" t="s">
        <v>319</v>
      </c>
      <c r="C201" s="2"/>
      <c r="D201" s="2"/>
      <c r="E201" s="2"/>
      <c r="F201" s="19"/>
      <c r="G201" s="2"/>
      <c r="H201" s="2"/>
      <c r="I201" s="2"/>
      <c r="J201" s="166"/>
    </row>
    <row r="202" spans="2:11" x14ac:dyDescent="0.25">
      <c r="B202" s="2"/>
      <c r="C202" s="2"/>
      <c r="D202" s="2"/>
      <c r="E202" s="2"/>
      <c r="F202" s="19"/>
      <c r="G202" s="2"/>
      <c r="H202" s="2"/>
      <c r="I202" s="2"/>
      <c r="J202" s="58"/>
    </row>
    <row r="203" spans="2:11" x14ac:dyDescent="0.25">
      <c r="B203" s="2"/>
      <c r="C203" s="2"/>
      <c r="D203" s="2"/>
      <c r="E203" s="2"/>
      <c r="F203" s="19"/>
      <c r="G203" s="2"/>
      <c r="H203" s="2"/>
      <c r="I203" s="2"/>
      <c r="J203" s="58"/>
    </row>
    <row r="204" spans="2:11" x14ac:dyDescent="0.25">
      <c r="B204" s="2"/>
      <c r="C204" s="2"/>
      <c r="D204" s="2"/>
      <c r="E204" s="2"/>
      <c r="F204" s="19"/>
      <c r="G204" s="2"/>
      <c r="H204" s="2"/>
      <c r="I204" s="2"/>
      <c r="J204" s="58"/>
    </row>
    <row r="205" spans="2:11" x14ac:dyDescent="0.25">
      <c r="B205" s="75"/>
      <c r="C205" s="2"/>
      <c r="D205" s="126">
        <v>2014</v>
      </c>
      <c r="E205" s="47">
        <v>2015</v>
      </c>
      <c r="F205" s="126">
        <v>2016</v>
      </c>
      <c r="G205" s="47">
        <v>2017</v>
      </c>
      <c r="H205" s="126">
        <v>2018</v>
      </c>
      <c r="I205" s="225">
        <v>2019</v>
      </c>
      <c r="J205" s="125">
        <v>2020</v>
      </c>
    </row>
    <row r="206" spans="2:11" ht="30.75" customHeight="1" x14ac:dyDescent="0.25">
      <c r="B206" s="335" t="s">
        <v>77</v>
      </c>
      <c r="C206" s="335"/>
      <c r="D206" s="174"/>
      <c r="E206" s="174" t="e">
        <v>#N/A</v>
      </c>
      <c r="F206" s="174" t="e">
        <v>#N/A</v>
      </c>
      <c r="G206" s="175"/>
      <c r="H206" s="174" t="e">
        <v>#N/A</v>
      </c>
      <c r="I206" s="176" t="e">
        <v>#N/A</v>
      </c>
      <c r="J206" s="176"/>
    </row>
    <row r="207" spans="2:11" x14ac:dyDescent="0.25">
      <c r="B207" s="240" t="s">
        <v>79</v>
      </c>
      <c r="C207" s="240"/>
      <c r="D207" s="177"/>
      <c r="E207" s="177"/>
      <c r="F207" s="177" t="e">
        <v>#N/A</v>
      </c>
      <c r="G207" s="178"/>
      <c r="H207" s="177" t="e">
        <v>#N/A</v>
      </c>
      <c r="I207" s="179" t="e">
        <v>#N/A</v>
      </c>
      <c r="J207" s="179" t="e">
        <v>#N/A</v>
      </c>
    </row>
    <row r="208" spans="2:11" x14ac:dyDescent="0.25">
      <c r="B208" s="241" t="s">
        <v>80</v>
      </c>
      <c r="C208" s="242"/>
      <c r="D208" s="48" t="str">
        <f t="shared" ref="D208:J208" si="0">IF(OR(D206="",D207=""),"",D206/D207)</f>
        <v/>
      </c>
      <c r="E208" s="49" t="e">
        <f t="shared" si="0"/>
        <v>#N/A</v>
      </c>
      <c r="F208" s="48" t="e">
        <f t="shared" si="0"/>
        <v>#N/A</v>
      </c>
      <c r="G208" s="49" t="str">
        <f t="shared" si="0"/>
        <v/>
      </c>
      <c r="H208" s="48" t="e">
        <f t="shared" si="0"/>
        <v>#N/A</v>
      </c>
      <c r="I208" s="50" t="e">
        <f t="shared" ref="I208" si="1">IF(OR(I206="",I207=""),"",I206/I207)</f>
        <v>#N/A</v>
      </c>
      <c r="J208" s="50" t="e">
        <f t="shared" si="0"/>
        <v>#N/A</v>
      </c>
    </row>
    <row r="209" spans="2:11" ht="46.5" customHeight="1" x14ac:dyDescent="0.25">
      <c r="B209" s="335" t="s">
        <v>461</v>
      </c>
      <c r="C209" s="335"/>
      <c r="D209" s="167"/>
      <c r="E209" s="167" t="e">
        <v>#N/A</v>
      </c>
      <c r="F209" s="167" t="e">
        <v>#N/A</v>
      </c>
      <c r="G209" s="168" t="e">
        <v>#N/A</v>
      </c>
      <c r="H209" s="167" t="e">
        <v>#N/A</v>
      </c>
      <c r="I209" s="169" t="e">
        <v>#N/A</v>
      </c>
      <c r="J209" s="169" t="e">
        <v>#N/A</v>
      </c>
    </row>
    <row r="210" spans="2:11" x14ac:dyDescent="0.25">
      <c r="B210" s="240" t="s">
        <v>79</v>
      </c>
      <c r="C210" s="240"/>
      <c r="D210" s="140" t="str">
        <f>IF($D$207="","",$D$207)</f>
        <v/>
      </c>
      <c r="E210" s="140" t="str">
        <f>IF($E$207="","",$E$207)</f>
        <v/>
      </c>
      <c r="F210" s="140" t="e">
        <f>IF($F$207="","",$F$207)</f>
        <v>#N/A</v>
      </c>
      <c r="G210" s="140" t="str">
        <f>IF($G$207="","",$G$207)</f>
        <v/>
      </c>
      <c r="H210" s="140" t="e">
        <f>IF($H$207="","",$H$207)</f>
        <v>#N/A</v>
      </c>
      <c r="I210" s="140" t="e">
        <f>IF($I$207="","",$I$207)</f>
        <v>#N/A</v>
      </c>
      <c r="J210" s="140" t="e">
        <f>IF($J$207="","",$J$207)</f>
        <v>#N/A</v>
      </c>
    </row>
    <row r="211" spans="2:11" x14ac:dyDescent="0.25">
      <c r="B211" s="241" t="s">
        <v>80</v>
      </c>
      <c r="C211" s="242"/>
      <c r="D211" s="48" t="str">
        <f t="shared" ref="D211:J211" si="2">IF(OR(D209="",D210=""),"",D209/D210)</f>
        <v/>
      </c>
      <c r="E211" s="49" t="e">
        <f t="shared" si="2"/>
        <v>#N/A</v>
      </c>
      <c r="F211" s="48" t="e">
        <f t="shared" si="2"/>
        <v>#N/A</v>
      </c>
      <c r="G211" s="49" t="e">
        <f t="shared" si="2"/>
        <v>#N/A</v>
      </c>
      <c r="H211" s="48" t="e">
        <f t="shared" si="2"/>
        <v>#N/A</v>
      </c>
      <c r="I211" s="50" t="e">
        <f t="shared" ref="I211" si="3">IF(OR(I209="",I210=""),"",I209/I210)</f>
        <v>#N/A</v>
      </c>
      <c r="J211" s="50" t="e">
        <f t="shared" si="2"/>
        <v>#N/A</v>
      </c>
    </row>
    <row r="212" spans="2:11" x14ac:dyDescent="0.25">
      <c r="B212" s="335" t="s">
        <v>81</v>
      </c>
      <c r="C212" s="335"/>
      <c r="D212" s="141" t="str">
        <f t="shared" ref="D212:J212" si="4">IF(OR(D206="",D209=""),"",D207-(D206+D209))</f>
        <v/>
      </c>
      <c r="E212" s="141" t="e">
        <f t="shared" si="4"/>
        <v>#N/A</v>
      </c>
      <c r="F212" s="141" t="e">
        <f t="shared" si="4"/>
        <v>#N/A</v>
      </c>
      <c r="G212" s="141" t="e">
        <f t="shared" si="4"/>
        <v>#N/A</v>
      </c>
      <c r="H212" s="141" t="e">
        <f t="shared" si="4"/>
        <v>#N/A</v>
      </c>
      <c r="I212" s="141" t="e">
        <f t="shared" ref="I212" si="5">IF(OR(I206="",I209=""),"",I207-(I206+I209))</f>
        <v>#N/A</v>
      </c>
      <c r="J212" s="141" t="e">
        <f t="shared" si="4"/>
        <v>#N/A</v>
      </c>
    </row>
    <row r="213" spans="2:11" x14ac:dyDescent="0.25">
      <c r="B213" s="240" t="s">
        <v>79</v>
      </c>
      <c r="C213" s="240"/>
      <c r="D213" s="140" t="str">
        <f>IF($D$207="","",$D$207)</f>
        <v/>
      </c>
      <c r="E213" s="140" t="str">
        <f>IF($E$207="","",$E$207)</f>
        <v/>
      </c>
      <c r="F213" s="140" t="e">
        <f>IF($F$207="","",$F$207)</f>
        <v>#N/A</v>
      </c>
      <c r="G213" s="140" t="str">
        <f>IF($G$207="","",$G$207)</f>
        <v/>
      </c>
      <c r="H213" s="140" t="e">
        <f>IF($H$207="","",$H$207)</f>
        <v>#N/A</v>
      </c>
      <c r="I213" s="140" t="e">
        <f>IF($I$207="","",$I$207)</f>
        <v>#N/A</v>
      </c>
      <c r="J213" s="140" t="e">
        <f>IF($J$207="","",$J$207)</f>
        <v>#N/A</v>
      </c>
    </row>
    <row r="214" spans="2:11" x14ac:dyDescent="0.25">
      <c r="B214" s="241" t="s">
        <v>80</v>
      </c>
      <c r="C214" s="242"/>
      <c r="D214" s="48" t="str">
        <f t="shared" ref="D214:J214" si="6">IF(OR(D212="",D213=""),"",D212/D213)</f>
        <v/>
      </c>
      <c r="E214" s="49" t="e">
        <f t="shared" si="6"/>
        <v>#N/A</v>
      </c>
      <c r="F214" s="48" t="e">
        <f t="shared" si="6"/>
        <v>#N/A</v>
      </c>
      <c r="G214" s="49" t="e">
        <f t="shared" si="6"/>
        <v>#N/A</v>
      </c>
      <c r="H214" s="48" t="e">
        <f t="shared" si="6"/>
        <v>#N/A</v>
      </c>
      <c r="I214" s="50" t="e">
        <f t="shared" ref="I214" si="7">IF(OR(I212="",I213=""),"",I212/I213)</f>
        <v>#N/A</v>
      </c>
      <c r="J214" s="50" t="e">
        <f t="shared" si="6"/>
        <v>#N/A</v>
      </c>
    </row>
    <row r="215" spans="2:11" x14ac:dyDescent="0.25">
      <c r="B215" s="249" t="s">
        <v>430</v>
      </c>
      <c r="C215" s="249"/>
      <c r="D215" s="249"/>
      <c r="E215" s="249"/>
      <c r="F215" s="249"/>
      <c r="G215" s="249"/>
      <c r="H215" s="249"/>
      <c r="I215" s="249"/>
      <c r="J215" s="249"/>
      <c r="K215" s="114"/>
    </row>
    <row r="216" spans="2:11" x14ac:dyDescent="0.25">
      <c r="B216" s="34"/>
      <c r="C216" s="34"/>
      <c r="D216" s="345"/>
      <c r="E216" s="345"/>
      <c r="F216" s="346"/>
      <c r="G216" s="346"/>
      <c r="H216" s="347"/>
      <c r="I216" s="347"/>
      <c r="J216" s="347"/>
      <c r="K216" s="114"/>
    </row>
    <row r="217" spans="2:11" ht="15" customHeight="1" x14ac:dyDescent="0.25">
      <c r="B217" s="34"/>
      <c r="C217" s="34"/>
      <c r="D217" s="344"/>
      <c r="E217" s="344"/>
      <c r="F217" s="344"/>
      <c r="G217" s="344"/>
      <c r="H217" s="344"/>
      <c r="I217" s="344"/>
      <c r="J217" s="344"/>
      <c r="K217" s="114"/>
    </row>
    <row r="218" spans="2:11" ht="15" customHeight="1" x14ac:dyDescent="0.25">
      <c r="B218" s="311"/>
      <c r="C218" s="311"/>
      <c r="D218" s="344"/>
      <c r="E218" s="344"/>
      <c r="F218" s="344"/>
      <c r="G218" s="344"/>
      <c r="H218" s="344"/>
      <c r="I218" s="344"/>
      <c r="J218" s="344"/>
      <c r="K218" s="114"/>
    </row>
    <row r="219" spans="2:11" x14ac:dyDescent="0.25">
      <c r="B219" s="382"/>
      <c r="C219" s="382"/>
      <c r="D219" s="334"/>
      <c r="E219" s="334"/>
      <c r="F219" s="336"/>
      <c r="G219" s="336"/>
      <c r="H219" s="337"/>
      <c r="I219" s="337"/>
      <c r="J219" s="337"/>
      <c r="K219" s="114"/>
    </row>
    <row r="220" spans="2:11" ht="15" customHeight="1" x14ac:dyDescent="0.25"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</row>
    <row r="221" spans="2:11" ht="15" customHeight="1" x14ac:dyDescent="0.25">
      <c r="B221" s="2"/>
      <c r="C221" s="2"/>
      <c r="D221" s="2"/>
      <c r="E221" s="2"/>
      <c r="F221" s="2"/>
      <c r="G221" s="2"/>
      <c r="H221" s="2"/>
      <c r="I221" s="2"/>
      <c r="J221" s="2"/>
    </row>
    <row r="222" spans="2:11" x14ac:dyDescent="0.25">
      <c r="B222" s="75"/>
      <c r="C222" s="2"/>
      <c r="D222" s="126">
        <v>2014</v>
      </c>
      <c r="E222" s="47">
        <v>2015</v>
      </c>
      <c r="F222" s="126">
        <v>2016</v>
      </c>
      <c r="G222" s="47">
        <v>2017</v>
      </c>
      <c r="H222" s="126">
        <v>2018</v>
      </c>
      <c r="I222" s="225">
        <v>2019</v>
      </c>
      <c r="J222" s="125">
        <v>2020</v>
      </c>
    </row>
    <row r="223" spans="2:11" ht="45" customHeight="1" x14ac:dyDescent="0.25">
      <c r="B223" s="312" t="s">
        <v>78</v>
      </c>
      <c r="C223" s="313"/>
      <c r="D223" s="167"/>
      <c r="E223" s="168"/>
      <c r="F223" s="167"/>
      <c r="G223" s="168"/>
      <c r="H223" s="167"/>
      <c r="I223" s="169"/>
      <c r="J223" s="169"/>
    </row>
    <row r="224" spans="2:11" ht="15" customHeight="1" x14ac:dyDescent="0.25">
      <c r="B224" s="240" t="s">
        <v>79</v>
      </c>
      <c r="C224" s="240"/>
      <c r="D224" s="140" t="str">
        <f>IF($D$207="","",$D$207)</f>
        <v/>
      </c>
      <c r="E224" s="140" t="str">
        <f>IF($E$207="","",$E$207)</f>
        <v/>
      </c>
      <c r="F224" s="140" t="e">
        <f>IF($F$207="","",$F$207)</f>
        <v>#N/A</v>
      </c>
      <c r="G224" s="140" t="str">
        <f>IF($G$207="","",$G$207)</f>
        <v/>
      </c>
      <c r="H224" s="140" t="e">
        <f>IF($H$207="","",$H$207)</f>
        <v>#N/A</v>
      </c>
      <c r="I224" s="140" t="e">
        <f>IF($I$207="","",$I$207)</f>
        <v>#N/A</v>
      </c>
      <c r="J224" s="140" t="e">
        <f>IF($J$207="","",$J$207)</f>
        <v>#N/A</v>
      </c>
    </row>
    <row r="225" spans="2:10" x14ac:dyDescent="0.25">
      <c r="B225" s="241" t="s">
        <v>80</v>
      </c>
      <c r="C225" s="242"/>
      <c r="D225" s="48" t="str">
        <f t="shared" ref="D225:J225" si="8">IF(OR(D223="",D224=""),"",D223/D224)</f>
        <v/>
      </c>
      <c r="E225" s="49" t="str">
        <f t="shared" si="8"/>
        <v/>
      </c>
      <c r="F225" s="48" t="e">
        <f t="shared" si="8"/>
        <v>#N/A</v>
      </c>
      <c r="G225" s="49" t="str">
        <f t="shared" si="8"/>
        <v/>
      </c>
      <c r="H225" s="48" t="e">
        <f t="shared" si="8"/>
        <v>#N/A</v>
      </c>
      <c r="I225" s="50" t="e">
        <f t="shared" ref="I225" si="9">IF(OR(I223="",I224=""),"",I223/I224)</f>
        <v>#N/A</v>
      </c>
      <c r="J225" s="50" t="e">
        <f t="shared" si="8"/>
        <v>#N/A</v>
      </c>
    </row>
    <row r="226" spans="2:10" ht="45.75" customHeight="1" x14ac:dyDescent="0.25">
      <c r="B226" s="312" t="s">
        <v>397</v>
      </c>
      <c r="C226" s="313"/>
      <c r="D226" s="167"/>
      <c r="E226" s="168"/>
      <c r="F226" s="167"/>
      <c r="G226" s="168"/>
      <c r="H226" s="167"/>
      <c r="I226" s="169"/>
      <c r="J226" s="169"/>
    </row>
    <row r="227" spans="2:10" ht="15" customHeight="1" x14ac:dyDescent="0.25">
      <c r="B227" s="240" t="s">
        <v>79</v>
      </c>
      <c r="C227" s="240"/>
      <c r="D227" s="140" t="str">
        <f>IF($D$207="","",$D$207)</f>
        <v/>
      </c>
      <c r="E227" s="140" t="str">
        <f>IF($E$207="","",$E$207)</f>
        <v/>
      </c>
      <c r="F227" s="140" t="e">
        <f>IF($F$207="","",$F$207)</f>
        <v>#N/A</v>
      </c>
      <c r="G227" s="140" t="str">
        <f>IF($G$207="","",$G$207)</f>
        <v/>
      </c>
      <c r="H227" s="140" t="e">
        <f>IF($H$207="","",$H$207)</f>
        <v>#N/A</v>
      </c>
      <c r="I227" s="140" t="e">
        <f>IF($I$207="","",$I$207)</f>
        <v>#N/A</v>
      </c>
      <c r="J227" s="140" t="e">
        <f>IF($J$207="","",$J$207)</f>
        <v>#N/A</v>
      </c>
    </row>
    <row r="228" spans="2:10" ht="15" customHeight="1" x14ac:dyDescent="0.25">
      <c r="B228" s="241" t="s">
        <v>80</v>
      </c>
      <c r="C228" s="242"/>
      <c r="D228" s="48" t="str">
        <f t="shared" ref="D228:J228" si="10">IF(OR(D226="",D227=""),"",D226/D227)</f>
        <v/>
      </c>
      <c r="E228" s="49" t="str">
        <f t="shared" si="10"/>
        <v/>
      </c>
      <c r="F228" s="48" t="e">
        <f t="shared" si="10"/>
        <v>#N/A</v>
      </c>
      <c r="G228" s="49" t="str">
        <f t="shared" si="10"/>
        <v/>
      </c>
      <c r="H228" s="48" t="e">
        <f t="shared" si="10"/>
        <v>#N/A</v>
      </c>
      <c r="I228" s="50" t="e">
        <f t="shared" ref="I228" si="11">IF(OR(I226="",I227=""),"",I226/I227)</f>
        <v>#N/A</v>
      </c>
      <c r="J228" s="50" t="e">
        <f t="shared" si="10"/>
        <v>#N/A</v>
      </c>
    </row>
    <row r="229" spans="2:10" x14ac:dyDescent="0.25">
      <c r="C229" s="338"/>
      <c r="D229" s="338"/>
      <c r="E229" s="339"/>
      <c r="F229" s="339"/>
      <c r="G229" s="339"/>
      <c r="H229" s="339"/>
      <c r="I229" s="226"/>
    </row>
    <row r="230" spans="2:10" ht="15" customHeight="1" x14ac:dyDescent="0.25"/>
    <row r="231" spans="2:10" x14ac:dyDescent="0.25"/>
    <row r="232" spans="2:10" x14ac:dyDescent="0.25">
      <c r="B232" s="82" t="s">
        <v>72</v>
      </c>
      <c r="C232" s="24"/>
      <c r="D232" s="24"/>
      <c r="E232" s="24"/>
      <c r="F232" s="24"/>
      <c r="G232" s="24"/>
      <c r="H232" s="24"/>
      <c r="I232" s="24"/>
      <c r="J232" s="24"/>
    </row>
    <row r="233" spans="2:10" x14ac:dyDescent="0.25">
      <c r="B233" s="245"/>
      <c r="C233" s="246"/>
      <c r="D233" s="246"/>
      <c r="E233" s="246"/>
      <c r="F233" s="246"/>
      <c r="G233" s="246"/>
      <c r="H233" s="246"/>
      <c r="I233" s="246"/>
      <c r="J233" s="247"/>
    </row>
    <row r="234" spans="2:10" s="83" customFormat="1" x14ac:dyDescent="0.25">
      <c r="B234" s="131"/>
      <c r="C234" s="131"/>
      <c r="D234" s="131"/>
      <c r="E234" s="131"/>
      <c r="F234" s="131"/>
      <c r="G234" s="131"/>
      <c r="H234" s="131"/>
      <c r="I234" s="231"/>
      <c r="J234" s="131"/>
    </row>
    <row r="235" spans="2:10" s="83" customFormat="1" x14ac:dyDescent="0.25">
      <c r="B235" s="131"/>
      <c r="C235" s="131"/>
      <c r="D235" s="131"/>
      <c r="E235" s="131"/>
      <c r="F235" s="131"/>
      <c r="G235" s="131"/>
      <c r="H235" s="131"/>
      <c r="I235" s="231"/>
      <c r="J235" s="131"/>
    </row>
    <row r="236" spans="2:10" x14ac:dyDescent="0.25">
      <c r="B236" s="19"/>
      <c r="C236" s="19"/>
      <c r="D236" s="19"/>
      <c r="E236" s="19"/>
      <c r="F236" s="19"/>
      <c r="G236" s="19"/>
      <c r="H236" s="19"/>
      <c r="I236" s="19"/>
      <c r="J236" s="19"/>
    </row>
    <row r="237" spans="2:10" ht="18.75" x14ac:dyDescent="0.25">
      <c r="B237" s="99" t="s">
        <v>366</v>
      </c>
      <c r="C237" s="19"/>
      <c r="D237" s="19"/>
      <c r="E237" s="19"/>
      <c r="F237" s="19"/>
      <c r="G237" s="19"/>
      <c r="H237" s="19"/>
      <c r="I237" s="19"/>
      <c r="J237" s="19"/>
    </row>
    <row r="238" spans="2:10" x14ac:dyDescent="0.25">
      <c r="B238" s="19"/>
      <c r="C238" s="19"/>
      <c r="D238" s="19"/>
      <c r="E238" s="19"/>
      <c r="F238" s="19"/>
      <c r="G238" s="19"/>
      <c r="H238" s="19"/>
      <c r="I238" s="19"/>
      <c r="J238" s="19"/>
    </row>
    <row r="239" spans="2:10" x14ac:dyDescent="0.25">
      <c r="B239" s="19"/>
      <c r="C239" s="19"/>
      <c r="D239" s="19"/>
      <c r="E239" s="19"/>
      <c r="F239" s="19"/>
      <c r="G239" s="19"/>
      <c r="H239" s="19"/>
      <c r="I239" s="19"/>
      <c r="J239" s="19"/>
    </row>
    <row r="240" spans="2:10" x14ac:dyDescent="0.25">
      <c r="B240" s="75"/>
      <c r="C240" s="2"/>
      <c r="D240" s="126">
        <v>2014</v>
      </c>
      <c r="E240" s="47">
        <v>2015</v>
      </c>
      <c r="F240" s="126">
        <v>2016</v>
      </c>
      <c r="G240" s="47">
        <v>2017</v>
      </c>
      <c r="H240" s="126">
        <v>2018</v>
      </c>
      <c r="I240" s="225">
        <v>2019</v>
      </c>
      <c r="J240" s="125">
        <v>2020</v>
      </c>
    </row>
    <row r="241" spans="2:10" ht="30" customHeight="1" x14ac:dyDescent="0.25">
      <c r="B241" s="335" t="s">
        <v>281</v>
      </c>
      <c r="C241" s="335"/>
      <c r="D241" s="167" t="e">
        <v>#N/A</v>
      </c>
      <c r="E241" s="167" t="e">
        <v>#N/A</v>
      </c>
      <c r="F241" s="167" t="e">
        <v>#N/A</v>
      </c>
      <c r="G241" s="168" t="e">
        <v>#N/A</v>
      </c>
      <c r="H241" s="167" t="e">
        <v>#N/A</v>
      </c>
      <c r="I241" s="169" t="e">
        <v>#N/A</v>
      </c>
      <c r="J241" s="169" t="e">
        <v>#N/A</v>
      </c>
    </row>
    <row r="242" spans="2:10" x14ac:dyDescent="0.25">
      <c r="B242" s="240" t="s">
        <v>79</v>
      </c>
      <c r="C242" s="240"/>
      <c r="D242" s="140" t="str">
        <f>IF($D$207="","",$D$207)</f>
        <v/>
      </c>
      <c r="E242" s="140" t="str">
        <f>IF($E$207="","",$E$207)</f>
        <v/>
      </c>
      <c r="F242" s="140" t="e">
        <f>IF($F$207="","",$F$207)</f>
        <v>#N/A</v>
      </c>
      <c r="G242" s="140" t="str">
        <f>IF($G$207="","",$G$207)</f>
        <v/>
      </c>
      <c r="H242" s="140" t="e">
        <f>IF($H$207="","",$H$207)</f>
        <v>#N/A</v>
      </c>
      <c r="I242" s="140" t="e">
        <f>IF($I$207="","",$I$207)</f>
        <v>#N/A</v>
      </c>
      <c r="J242" s="140" t="e">
        <f>IF($J$207="","",$J$207)</f>
        <v>#N/A</v>
      </c>
    </row>
    <row r="243" spans="2:10" x14ac:dyDescent="0.25">
      <c r="B243" s="241" t="s">
        <v>80</v>
      </c>
      <c r="C243" s="242"/>
      <c r="D243" s="48" t="e">
        <f>IF(OR(D241="",D242=""),"",D241/D242)</f>
        <v>#N/A</v>
      </c>
      <c r="E243" s="49" t="e">
        <f>IF(OR(E241="",E242=""),"#N/A",E241/E242)</f>
        <v>#N/A</v>
      </c>
      <c r="F243" s="48" t="e">
        <f>IF(OR(F241="",F242=""),"#N/A",F241/F242)</f>
        <v>#N/A</v>
      </c>
      <c r="G243" s="49" t="e">
        <f>IF(OR(G241="",G242=""),"#N/A",G241/G242)</f>
        <v>#N/A</v>
      </c>
      <c r="H243" s="48" t="e">
        <f>IF(OR(H241="",H242=""),"#N/A",H241/H242)</f>
        <v>#N/A</v>
      </c>
      <c r="I243" s="50" t="e">
        <f>IF(OR(I241="",I242=""),"",I241/I242)</f>
        <v>#N/A</v>
      </c>
      <c r="J243" s="50" t="e">
        <f>IF(OR(J241="",J242=""),"",J241/J242)</f>
        <v>#N/A</v>
      </c>
    </row>
    <row r="244" spans="2:10" ht="30" customHeight="1" x14ac:dyDescent="0.25">
      <c r="B244" s="335" t="s">
        <v>399</v>
      </c>
      <c r="C244" s="335"/>
      <c r="D244" s="167" t="e">
        <v>#N/A</v>
      </c>
      <c r="E244" s="167" t="e">
        <v>#N/A</v>
      </c>
      <c r="F244" s="167" t="e">
        <v>#N/A</v>
      </c>
      <c r="G244" s="168" t="e">
        <v>#N/A</v>
      </c>
      <c r="H244" s="167" t="e">
        <v>#N/A</v>
      </c>
      <c r="I244" s="169" t="e">
        <v>#N/A</v>
      </c>
      <c r="J244" s="169" t="e">
        <v>#N/A</v>
      </c>
    </row>
    <row r="245" spans="2:10" x14ac:dyDescent="0.25">
      <c r="B245" s="240" t="s">
        <v>79</v>
      </c>
      <c r="C245" s="240"/>
      <c r="D245" s="140" t="str">
        <f>IF($D$207="","",$D$207)</f>
        <v/>
      </c>
      <c r="E245" s="140" t="str">
        <f>IF($E$207="","",$E$207)</f>
        <v/>
      </c>
      <c r="F245" s="140" t="e">
        <f>IF($F$207="","",$F$207)</f>
        <v>#N/A</v>
      </c>
      <c r="G245" s="140" t="str">
        <f>IF($G$207="","",$G$207)</f>
        <v/>
      </c>
      <c r="H245" s="140" t="e">
        <f>IF($H$207="","",$H$207)</f>
        <v>#N/A</v>
      </c>
      <c r="I245" s="140" t="e">
        <f>IF($J$207="","",$I$207)</f>
        <v>#N/A</v>
      </c>
      <c r="J245" s="140" t="e">
        <f>IF($J$207="","",$J$207)</f>
        <v>#N/A</v>
      </c>
    </row>
    <row r="246" spans="2:10" x14ac:dyDescent="0.25">
      <c r="B246" s="241" t="s">
        <v>80</v>
      </c>
      <c r="C246" s="242"/>
      <c r="D246" s="48" t="e">
        <f t="shared" ref="D246:J246" si="12">IF(OR(D244="",D245=""),"",D244/D245)</f>
        <v>#N/A</v>
      </c>
      <c r="E246" s="49" t="e">
        <f t="shared" si="12"/>
        <v>#N/A</v>
      </c>
      <c r="F246" s="48" t="e">
        <f t="shared" si="12"/>
        <v>#N/A</v>
      </c>
      <c r="G246" s="49" t="e">
        <f t="shared" si="12"/>
        <v>#N/A</v>
      </c>
      <c r="H246" s="48" t="e">
        <f t="shared" si="12"/>
        <v>#N/A</v>
      </c>
      <c r="I246" s="50" t="e">
        <f t="shared" ref="I246" si="13">IF(OR(I244="",I245=""),"",I244/I245)</f>
        <v>#N/A</v>
      </c>
      <c r="J246" s="50" t="e">
        <f t="shared" si="12"/>
        <v>#N/A</v>
      </c>
    </row>
    <row r="247" spans="2:10" ht="30" customHeight="1" x14ac:dyDescent="0.25">
      <c r="B247" s="335" t="s">
        <v>282</v>
      </c>
      <c r="C247" s="335"/>
      <c r="D247" s="167" t="e">
        <v>#N/A</v>
      </c>
      <c r="E247" s="167" t="e">
        <v>#N/A</v>
      </c>
      <c r="F247" s="167" t="e">
        <v>#N/A</v>
      </c>
      <c r="G247" s="168" t="e">
        <v>#N/A</v>
      </c>
      <c r="H247" s="167" t="e">
        <v>#N/A</v>
      </c>
      <c r="I247" s="169" t="e">
        <v>#N/A</v>
      </c>
      <c r="J247" s="169" t="e">
        <v>#N/A</v>
      </c>
    </row>
    <row r="248" spans="2:10" x14ac:dyDescent="0.25">
      <c r="B248" s="240" t="s">
        <v>79</v>
      </c>
      <c r="C248" s="240"/>
      <c r="D248" s="140" t="str">
        <f>IF($D$207="","",$D$207)</f>
        <v/>
      </c>
      <c r="E248" s="140" t="str">
        <f>IF($E$207="","",$E$207)</f>
        <v/>
      </c>
      <c r="F248" s="140" t="e">
        <f>IF($F$207="","",$F$207)</f>
        <v>#N/A</v>
      </c>
      <c r="G248" s="140" t="str">
        <f>IF($G$207="","",$G$207)</f>
        <v/>
      </c>
      <c r="H248" s="140" t="e">
        <f>IF($H$207="","",$H$207)</f>
        <v>#N/A</v>
      </c>
      <c r="I248" s="140" t="e">
        <f>IF($I$207="","",$I$207)</f>
        <v>#N/A</v>
      </c>
      <c r="J248" s="140" t="e">
        <f>IF($J$207="","",$J$207)</f>
        <v>#N/A</v>
      </c>
    </row>
    <row r="249" spans="2:10" x14ac:dyDescent="0.25">
      <c r="B249" s="241" t="s">
        <v>80</v>
      </c>
      <c r="C249" s="242"/>
      <c r="D249" s="48" t="e">
        <f t="shared" ref="D249:J249" si="14">IF(OR(D247="",D248=""),"",D247/D248)</f>
        <v>#N/A</v>
      </c>
      <c r="E249" s="49" t="e">
        <f t="shared" si="14"/>
        <v>#N/A</v>
      </c>
      <c r="F249" s="48" t="e">
        <f t="shared" si="14"/>
        <v>#N/A</v>
      </c>
      <c r="G249" s="49" t="e">
        <f t="shared" si="14"/>
        <v>#N/A</v>
      </c>
      <c r="H249" s="48" t="e">
        <f t="shared" si="14"/>
        <v>#N/A</v>
      </c>
      <c r="I249" s="50" t="e">
        <f t="shared" ref="I249" si="15">IF(OR(I247="",I248=""),"",I247/I248)</f>
        <v>#N/A</v>
      </c>
      <c r="J249" s="50" t="e">
        <f t="shared" si="14"/>
        <v>#N/A</v>
      </c>
    </row>
    <row r="250" spans="2:10" ht="60" customHeight="1" x14ac:dyDescent="0.25">
      <c r="B250" s="335" t="s">
        <v>398</v>
      </c>
      <c r="C250" s="335"/>
      <c r="D250" s="167" t="e">
        <v>#N/A</v>
      </c>
      <c r="E250" s="167" t="e">
        <v>#N/A</v>
      </c>
      <c r="F250" s="167" t="e">
        <v>#N/A</v>
      </c>
      <c r="G250" s="168" t="e">
        <v>#N/A</v>
      </c>
      <c r="H250" s="167" t="e">
        <v>#N/A</v>
      </c>
      <c r="I250" s="169" t="e">
        <v>#N/A</v>
      </c>
      <c r="J250" s="169" t="e">
        <v>#N/A</v>
      </c>
    </row>
    <row r="251" spans="2:10" x14ac:dyDescent="0.25">
      <c r="B251" s="240" t="s">
        <v>79</v>
      </c>
      <c r="C251" s="240"/>
      <c r="D251" s="140" t="str">
        <f>IF($D$207="","",$D$207)</f>
        <v/>
      </c>
      <c r="E251" s="140" t="str">
        <f>IF($E$207="","",$E$207)</f>
        <v/>
      </c>
      <c r="F251" s="140" t="e">
        <f>IF($F$207="","",$F$207)</f>
        <v>#N/A</v>
      </c>
      <c r="G251" s="140" t="str">
        <f>IF($G$207="","",$G$207)</f>
        <v/>
      </c>
      <c r="H251" s="140" t="e">
        <f>IF($H$207="","",$H$207)</f>
        <v>#N/A</v>
      </c>
      <c r="I251" s="140" t="e">
        <f>IF($I$207="","",$I$207)</f>
        <v>#N/A</v>
      </c>
      <c r="J251" s="140" t="e">
        <f>IF($J$207="","",$J$207)</f>
        <v>#N/A</v>
      </c>
    </row>
    <row r="252" spans="2:10" x14ac:dyDescent="0.25">
      <c r="B252" s="241" t="s">
        <v>80</v>
      </c>
      <c r="C252" s="242"/>
      <c r="D252" s="48" t="e">
        <f t="shared" ref="D252:J252" si="16">IF(OR(D250="",D251=""),"",D250/D251)</f>
        <v>#N/A</v>
      </c>
      <c r="E252" s="49" t="e">
        <f t="shared" si="16"/>
        <v>#N/A</v>
      </c>
      <c r="F252" s="48" t="e">
        <f t="shared" si="16"/>
        <v>#N/A</v>
      </c>
      <c r="G252" s="49" t="e">
        <f t="shared" si="16"/>
        <v>#N/A</v>
      </c>
      <c r="H252" s="48" t="e">
        <f t="shared" si="16"/>
        <v>#N/A</v>
      </c>
      <c r="I252" s="50" t="e">
        <f t="shared" ref="I252" si="17">IF(OR(I250="",I251=""),"",I250/I251)</f>
        <v>#N/A</v>
      </c>
      <c r="J252" s="50" t="e">
        <f t="shared" si="16"/>
        <v>#N/A</v>
      </c>
    </row>
    <row r="253" spans="2:10" x14ac:dyDescent="0.25">
      <c r="B253" s="335" t="s">
        <v>81</v>
      </c>
      <c r="C253" s="335"/>
      <c r="D253" s="141" t="e">
        <f t="shared" ref="D253:J253" si="18">IF(OR(D242="",D241="",D244="",D247="",D250=""),"",D242-(D241+D244+D247+D250))</f>
        <v>#N/A</v>
      </c>
      <c r="E253" s="141" t="e">
        <f t="shared" si="18"/>
        <v>#N/A</v>
      </c>
      <c r="F253" s="141" t="e">
        <f t="shared" si="18"/>
        <v>#N/A</v>
      </c>
      <c r="G253" s="141" t="e">
        <f t="shared" si="18"/>
        <v>#N/A</v>
      </c>
      <c r="H253" s="141" t="e">
        <f t="shared" si="18"/>
        <v>#N/A</v>
      </c>
      <c r="I253" s="141" t="e">
        <f t="shared" ref="I253" si="19">IF(OR(I242="",I241="",I244="",I247="",I250=""),"",I242-(I241+I244+I247+I250))</f>
        <v>#N/A</v>
      </c>
      <c r="J253" s="141" t="e">
        <f t="shared" si="18"/>
        <v>#N/A</v>
      </c>
    </row>
    <row r="254" spans="2:10" x14ac:dyDescent="0.25">
      <c r="B254" s="240" t="s">
        <v>79</v>
      </c>
      <c r="C254" s="240"/>
      <c r="D254" s="140" t="str">
        <f>IF($D$207="","",$D$207)</f>
        <v/>
      </c>
      <c r="E254" s="140" t="str">
        <f>IF($E$207="","",$E$207)</f>
        <v/>
      </c>
      <c r="F254" s="140" t="e">
        <f>IF($F$207="","",$F$207)</f>
        <v>#N/A</v>
      </c>
      <c r="G254" s="140" t="str">
        <f>IF($G$207="","",$G$207)</f>
        <v/>
      </c>
      <c r="H254" s="140" t="e">
        <f>IF($H$207="","",$H$207)</f>
        <v>#N/A</v>
      </c>
      <c r="I254" s="140" t="e">
        <f>IF($I$207="","",$I$207)</f>
        <v>#N/A</v>
      </c>
      <c r="J254" s="140" t="e">
        <f>IF($J$207="","",$J$207)</f>
        <v>#N/A</v>
      </c>
    </row>
    <row r="255" spans="2:10" x14ac:dyDescent="0.25">
      <c r="B255" s="241" t="s">
        <v>80</v>
      </c>
      <c r="C255" s="242"/>
      <c r="D255" s="48" t="e">
        <f t="shared" ref="D255:J255" si="20">IF(OR(D253="",D254=""),"",D253/D254)</f>
        <v>#N/A</v>
      </c>
      <c r="E255" s="49" t="e">
        <f t="shared" si="20"/>
        <v>#N/A</v>
      </c>
      <c r="F255" s="48" t="e">
        <f t="shared" si="20"/>
        <v>#N/A</v>
      </c>
      <c r="G255" s="49" t="e">
        <f t="shared" si="20"/>
        <v>#N/A</v>
      </c>
      <c r="H255" s="48" t="e">
        <f t="shared" si="20"/>
        <v>#N/A</v>
      </c>
      <c r="I255" s="50" t="e">
        <f t="shared" ref="I255" si="21">IF(OR(I253="",I254=""),"",I253/I254)</f>
        <v>#N/A</v>
      </c>
      <c r="J255" s="50" t="e">
        <f t="shared" si="20"/>
        <v>#N/A</v>
      </c>
    </row>
    <row r="256" spans="2:10" x14ac:dyDescent="0.25">
      <c r="B256" s="249" t="s">
        <v>430</v>
      </c>
      <c r="C256" s="249"/>
      <c r="D256" s="249"/>
      <c r="E256" s="249"/>
      <c r="F256" s="249"/>
      <c r="G256" s="249"/>
      <c r="H256" s="249"/>
      <c r="I256" s="249"/>
      <c r="J256" s="249"/>
    </row>
    <row r="257" spans="2:10" x14ac:dyDescent="0.25">
      <c r="B257" s="19"/>
      <c r="C257" s="19"/>
      <c r="D257" s="19"/>
      <c r="E257" s="19"/>
      <c r="F257" s="19"/>
      <c r="G257" s="19"/>
      <c r="H257" s="19"/>
      <c r="I257" s="19"/>
      <c r="J257" s="19"/>
    </row>
    <row r="258" spans="2:10" x14ac:dyDescent="0.25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5">
      <c r="B259" s="2"/>
      <c r="C259" s="2"/>
      <c r="D259" s="2"/>
      <c r="E259" s="2"/>
      <c r="F259" s="19"/>
      <c r="G259" s="19"/>
      <c r="H259" s="19"/>
      <c r="I259" s="19"/>
      <c r="J259" s="19"/>
    </row>
    <row r="260" spans="2:10" x14ac:dyDescent="0.25">
      <c r="B260" s="82" t="s">
        <v>72</v>
      </c>
      <c r="C260" s="24"/>
      <c r="D260" s="24"/>
      <c r="E260" s="24"/>
      <c r="F260" s="24"/>
      <c r="G260" s="24"/>
      <c r="H260" s="24"/>
      <c r="I260" s="24"/>
      <c r="J260" s="24"/>
    </row>
    <row r="261" spans="2:10" x14ac:dyDescent="0.25">
      <c r="B261" s="245"/>
      <c r="C261" s="246"/>
      <c r="D261" s="246"/>
      <c r="E261" s="246"/>
      <c r="F261" s="246"/>
      <c r="G261" s="246"/>
      <c r="H261" s="246"/>
      <c r="I261" s="246"/>
      <c r="J261" s="247"/>
    </row>
    <row r="262" spans="2:10" ht="15" customHeight="1" x14ac:dyDescent="0.25">
      <c r="B262" s="28"/>
      <c r="C262" s="2"/>
      <c r="D262" s="2"/>
      <c r="E262" s="2"/>
      <c r="F262" s="19"/>
      <c r="G262" s="19"/>
      <c r="H262" s="19"/>
      <c r="I262" s="19"/>
      <c r="J262" s="19"/>
    </row>
    <row r="263" spans="2:10" ht="15" customHeight="1" x14ac:dyDescent="0.25">
      <c r="B263" s="28"/>
      <c r="C263" s="2"/>
      <c r="D263" s="2"/>
      <c r="E263" s="2"/>
      <c r="F263" s="19"/>
      <c r="G263" s="19"/>
      <c r="H263" s="19"/>
      <c r="I263" s="19"/>
      <c r="J263" s="19"/>
    </row>
    <row r="264" spans="2:10" ht="15" customHeight="1" x14ac:dyDescent="0.25">
      <c r="B264" s="28"/>
      <c r="C264" s="2"/>
      <c r="D264" s="2"/>
      <c r="E264" s="2"/>
      <c r="F264" s="19"/>
      <c r="G264" s="19"/>
      <c r="H264" s="19"/>
      <c r="I264" s="19"/>
      <c r="J264" s="19"/>
    </row>
    <row r="265" spans="2:10" ht="18.75" x14ac:dyDescent="0.25">
      <c r="B265" s="99" t="s">
        <v>346</v>
      </c>
      <c r="C265" s="2"/>
      <c r="D265" s="2"/>
      <c r="E265" s="2"/>
      <c r="F265" s="19"/>
      <c r="G265" s="19"/>
      <c r="H265" s="19"/>
      <c r="I265" s="19"/>
      <c r="J265" s="19"/>
    </row>
    <row r="266" spans="2:10" ht="18.75" x14ac:dyDescent="0.25">
      <c r="B266" s="28"/>
      <c r="C266" s="2"/>
      <c r="D266" s="2"/>
      <c r="E266" s="2"/>
      <c r="F266" s="19"/>
      <c r="G266" s="19"/>
      <c r="H266" s="19"/>
      <c r="I266" s="19"/>
      <c r="J266" s="19"/>
    </row>
    <row r="267" spans="2:10" x14ac:dyDescent="0.25">
      <c r="B267" s="2"/>
      <c r="C267" s="2"/>
      <c r="D267" s="2"/>
      <c r="E267" s="2"/>
      <c r="F267" s="19"/>
      <c r="G267" s="19"/>
      <c r="H267" s="19"/>
      <c r="I267" s="19"/>
      <c r="J267" s="19"/>
    </row>
    <row r="268" spans="2:10" x14ac:dyDescent="0.25">
      <c r="B268" s="2"/>
      <c r="C268" s="2"/>
      <c r="D268" s="2"/>
      <c r="E268" s="2"/>
      <c r="F268" s="19"/>
      <c r="G268" s="19"/>
      <c r="H268" s="111"/>
      <c r="I268" s="111"/>
      <c r="J268" s="110" t="s">
        <v>395</v>
      </c>
    </row>
    <row r="269" spans="2:10" x14ac:dyDescent="0.25">
      <c r="B269" s="2" t="s">
        <v>82</v>
      </c>
      <c r="C269" s="2"/>
      <c r="D269" s="2"/>
      <c r="E269" s="2"/>
      <c r="F269" s="2"/>
      <c r="G269" s="34"/>
      <c r="H269" s="34"/>
      <c r="I269" s="34"/>
      <c r="J269" s="161"/>
    </row>
    <row r="270" spans="2:10" x14ac:dyDescent="0.25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5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5">
      <c r="B272" s="82" t="s">
        <v>72</v>
      </c>
      <c r="C272" s="24"/>
      <c r="D272" s="24"/>
      <c r="E272" s="24"/>
      <c r="F272" s="24"/>
      <c r="G272" s="24"/>
      <c r="H272" s="24"/>
      <c r="I272" s="24"/>
      <c r="J272" s="24"/>
    </row>
    <row r="273" spans="2:10" s="83" customFormat="1" x14ac:dyDescent="0.25">
      <c r="B273" s="245"/>
      <c r="C273" s="246"/>
      <c r="D273" s="246"/>
      <c r="E273" s="246"/>
      <c r="F273" s="246"/>
      <c r="G273" s="246"/>
      <c r="H273" s="246"/>
      <c r="I273" s="246"/>
      <c r="J273" s="247"/>
    </row>
    <row r="274" spans="2:10" x14ac:dyDescent="0.25">
      <c r="B274" s="19"/>
      <c r="C274" s="19"/>
      <c r="D274" s="19"/>
      <c r="E274" s="19"/>
      <c r="F274" s="19"/>
      <c r="G274" s="19"/>
      <c r="H274" s="19"/>
      <c r="I274" s="19"/>
      <c r="J274" s="19"/>
    </row>
    <row r="275" spans="2:10" x14ac:dyDescent="0.25">
      <c r="B275" s="19"/>
      <c r="C275" s="19"/>
      <c r="D275" s="19"/>
      <c r="E275" s="19"/>
      <c r="F275" s="19"/>
      <c r="G275" s="19"/>
      <c r="H275" s="19"/>
      <c r="I275" s="19"/>
      <c r="J275" s="19"/>
    </row>
    <row r="276" spans="2:10" x14ac:dyDescent="0.25">
      <c r="B276" s="19"/>
      <c r="C276" s="19"/>
      <c r="D276" s="19"/>
      <c r="E276" s="19"/>
      <c r="F276" s="19"/>
      <c r="G276" s="19"/>
      <c r="H276" s="19"/>
      <c r="I276" s="19"/>
      <c r="J276" s="19"/>
    </row>
    <row r="277" spans="2:10" x14ac:dyDescent="0.25">
      <c r="B277" s="19"/>
      <c r="C277" s="19"/>
      <c r="D277" s="19"/>
      <c r="E277" s="19"/>
      <c r="F277" s="19"/>
      <c r="G277" s="19"/>
      <c r="H277" s="19"/>
      <c r="I277" s="19"/>
      <c r="J277" s="19"/>
    </row>
    <row r="278" spans="2:10" x14ac:dyDescent="0.25">
      <c r="B278" s="75"/>
      <c r="C278" s="2"/>
      <c r="D278" s="126">
        <v>2014</v>
      </c>
      <c r="E278" s="47">
        <v>2015</v>
      </c>
      <c r="F278" s="126">
        <v>2016</v>
      </c>
      <c r="G278" s="47">
        <v>2017</v>
      </c>
      <c r="H278" s="126">
        <v>2018</v>
      </c>
      <c r="I278" s="225">
        <v>2019</v>
      </c>
      <c r="J278" s="125">
        <v>2020</v>
      </c>
    </row>
    <row r="279" spans="2:10" ht="45" customHeight="1" x14ac:dyDescent="0.25">
      <c r="B279" s="250" t="s">
        <v>83</v>
      </c>
      <c r="C279" s="250"/>
      <c r="D279" s="167"/>
      <c r="E279" s="167"/>
      <c r="F279" s="167"/>
      <c r="G279" s="168"/>
      <c r="H279" s="167"/>
      <c r="I279" s="169"/>
      <c r="J279" s="169"/>
    </row>
    <row r="280" spans="2:10" x14ac:dyDescent="0.25">
      <c r="B280" s="240" t="s">
        <v>79</v>
      </c>
      <c r="C280" s="240"/>
      <c r="D280" s="140" t="str">
        <f>IF($D$207="","",$D$207)</f>
        <v/>
      </c>
      <c r="E280" s="140" t="str">
        <f>IF($E$207="","",$E$207)</f>
        <v/>
      </c>
      <c r="F280" s="140" t="e">
        <f>IF($F$207="","",$F$207)</f>
        <v>#N/A</v>
      </c>
      <c r="G280" s="140" t="str">
        <f>IF($G$207="","",$G$207)</f>
        <v/>
      </c>
      <c r="H280" s="140" t="e">
        <f>IF($H$207="","",$H$207)</f>
        <v>#N/A</v>
      </c>
      <c r="I280" s="140" t="e">
        <f>IF($I$207="","",$I$207)</f>
        <v>#N/A</v>
      </c>
      <c r="J280" s="140" t="e">
        <f>IF($J$207="","",$J$207)</f>
        <v>#N/A</v>
      </c>
    </row>
    <row r="281" spans="2:10" x14ac:dyDescent="0.25">
      <c r="B281" s="241" t="s">
        <v>80</v>
      </c>
      <c r="C281" s="242"/>
      <c r="D281" s="48" t="str">
        <f t="shared" ref="D281:J281" si="22">IF(OR(D279="",D280=""),"",D279/D280)</f>
        <v/>
      </c>
      <c r="E281" s="49" t="str">
        <f t="shared" si="22"/>
        <v/>
      </c>
      <c r="F281" s="48" t="e">
        <f t="shared" si="22"/>
        <v>#N/A</v>
      </c>
      <c r="G281" s="49" t="str">
        <f t="shared" si="22"/>
        <v/>
      </c>
      <c r="H281" s="48" t="e">
        <f t="shared" si="22"/>
        <v>#N/A</v>
      </c>
      <c r="I281" s="50" t="e">
        <f t="shared" ref="I281" si="23">IF(OR(I279="",I280=""),"",I279/I280)</f>
        <v>#N/A</v>
      </c>
      <c r="J281" s="50" t="e">
        <f t="shared" si="22"/>
        <v>#N/A</v>
      </c>
    </row>
    <row r="282" spans="2:10" ht="45.75" customHeight="1" x14ac:dyDescent="0.25">
      <c r="B282" s="250" t="s">
        <v>329</v>
      </c>
      <c r="C282" s="250"/>
      <c r="D282" s="167"/>
      <c r="E282" s="167"/>
      <c r="F282" s="167"/>
      <c r="G282" s="168"/>
      <c r="H282" s="167"/>
      <c r="I282" s="169"/>
      <c r="J282" s="169"/>
    </row>
    <row r="283" spans="2:10" x14ac:dyDescent="0.25">
      <c r="B283" s="240" t="s">
        <v>79</v>
      </c>
      <c r="C283" s="240"/>
      <c r="D283" s="140" t="str">
        <f>IF($D$207="","",$D$207)</f>
        <v/>
      </c>
      <c r="E283" s="140" t="str">
        <f>IF($E$207="","",$E$207)</f>
        <v/>
      </c>
      <c r="F283" s="140" t="e">
        <f>IF($F$207="","",$F$207)</f>
        <v>#N/A</v>
      </c>
      <c r="G283" s="140" t="str">
        <f>IF($G$207="","",$G$207)</f>
        <v/>
      </c>
      <c r="H283" s="140" t="e">
        <f>IF($H$207="","",$H$207)</f>
        <v>#N/A</v>
      </c>
      <c r="I283" s="140" t="e">
        <f>IF($I$207="","",$I$207)</f>
        <v>#N/A</v>
      </c>
      <c r="J283" s="140" t="e">
        <f>IF($J$207="","",$J$207)</f>
        <v>#N/A</v>
      </c>
    </row>
    <row r="284" spans="2:10" x14ac:dyDescent="0.25">
      <c r="B284" s="241" t="s">
        <v>80</v>
      </c>
      <c r="C284" s="242"/>
      <c r="D284" s="48" t="str">
        <f t="shared" ref="D284:J284" si="24">IF(OR(D282="",D283=""),"",D282/D283)</f>
        <v/>
      </c>
      <c r="E284" s="49" t="str">
        <f t="shared" si="24"/>
        <v/>
      </c>
      <c r="F284" s="48" t="e">
        <f t="shared" si="24"/>
        <v>#N/A</v>
      </c>
      <c r="G284" s="49" t="str">
        <f t="shared" si="24"/>
        <v/>
      </c>
      <c r="H284" s="48" t="e">
        <f t="shared" si="24"/>
        <v>#N/A</v>
      </c>
      <c r="I284" s="50" t="e">
        <f t="shared" ref="I284" si="25">IF(OR(I282="",I283=""),"",I282/I283)</f>
        <v>#N/A</v>
      </c>
      <c r="J284" s="50" t="e">
        <f t="shared" si="24"/>
        <v>#N/A</v>
      </c>
    </row>
    <row r="285" spans="2:10" x14ac:dyDescent="0.25"/>
    <row r="286" spans="2:10" x14ac:dyDescent="0.25">
      <c r="B286" s="19" t="s">
        <v>472</v>
      </c>
      <c r="J286" s="110" t="s">
        <v>395</v>
      </c>
    </row>
    <row r="287" spans="2:10" x14ac:dyDescent="0.25">
      <c r="B287" s="19"/>
      <c r="J287" s="219"/>
    </row>
    <row r="288" spans="2:10" x14ac:dyDescent="0.25"/>
    <row r="289" spans="2:11" x14ac:dyDescent="0.25">
      <c r="B289" s="82" t="s">
        <v>72</v>
      </c>
      <c r="C289" s="19"/>
      <c r="D289" s="19"/>
      <c r="E289" s="19"/>
      <c r="F289" s="19"/>
      <c r="G289" s="19"/>
      <c r="H289" s="19"/>
      <c r="I289" s="19"/>
      <c r="J289" s="19"/>
    </row>
    <row r="290" spans="2:11" x14ac:dyDescent="0.25">
      <c r="B290" s="245"/>
      <c r="C290" s="246"/>
      <c r="D290" s="246"/>
      <c r="E290" s="246"/>
      <c r="F290" s="246"/>
      <c r="G290" s="246"/>
      <c r="H290" s="246"/>
      <c r="I290" s="246"/>
      <c r="J290" s="247"/>
    </row>
    <row r="291" spans="2:11" x14ac:dyDescent="0.25">
      <c r="B291" s="19"/>
      <c r="C291" s="19"/>
      <c r="D291" s="19"/>
      <c r="E291" s="19"/>
      <c r="F291" s="19"/>
      <c r="G291" s="19"/>
      <c r="H291" s="19"/>
      <c r="I291" s="19"/>
      <c r="J291" s="19"/>
    </row>
    <row r="292" spans="2:11" x14ac:dyDescent="0.25">
      <c r="B292" s="19"/>
      <c r="C292" s="19"/>
      <c r="D292" s="19" t="s">
        <v>84</v>
      </c>
      <c r="E292" s="19"/>
      <c r="F292" s="19"/>
      <c r="G292" s="19"/>
      <c r="H292" s="19"/>
      <c r="I292" s="19"/>
      <c r="J292" s="19"/>
    </row>
    <row r="293" spans="2:11" ht="42" customHeight="1" x14ac:dyDescent="0.25">
      <c r="B293" s="282" t="s">
        <v>383</v>
      </c>
      <c r="C293" s="282"/>
      <c r="D293" s="282"/>
      <c r="E293" s="282"/>
      <c r="F293" s="282"/>
      <c r="G293" s="282"/>
      <c r="H293" s="282"/>
      <c r="I293" s="282"/>
      <c r="J293" s="282"/>
      <c r="K293" s="95"/>
    </row>
    <row r="294" spans="2:11" s="83" customFormat="1" ht="15" customHeight="1" x14ac:dyDescent="0.25">
      <c r="B294" s="94"/>
      <c r="C294" s="94"/>
      <c r="D294" s="95"/>
      <c r="E294" s="95"/>
      <c r="F294" s="95"/>
      <c r="G294" s="95"/>
      <c r="H294" s="95"/>
      <c r="I294" s="95"/>
      <c r="J294" s="95"/>
    </row>
    <row r="295" spans="2:11" ht="18.75" x14ac:dyDescent="0.25">
      <c r="B295" s="99" t="s">
        <v>11</v>
      </c>
      <c r="C295" s="19"/>
      <c r="D295" s="19"/>
      <c r="E295" s="19"/>
      <c r="F295" s="19"/>
      <c r="G295" s="19"/>
      <c r="H295" s="19"/>
      <c r="I295" s="19"/>
      <c r="J295" s="19"/>
    </row>
    <row r="296" spans="2:11" x14ac:dyDescent="0.25">
      <c r="B296" s="30"/>
      <c r="C296" s="19"/>
      <c r="D296" s="19"/>
      <c r="E296" s="19"/>
      <c r="F296" s="19"/>
      <c r="G296" s="19"/>
      <c r="H296" s="19"/>
      <c r="I296" s="19"/>
      <c r="J296" s="19"/>
    </row>
    <row r="297" spans="2:11" x14ac:dyDescent="0.25">
      <c r="B297" s="19" t="s">
        <v>85</v>
      </c>
      <c r="C297" s="19"/>
      <c r="D297" s="19"/>
      <c r="E297" s="19"/>
      <c r="F297" s="19"/>
      <c r="G297" s="19"/>
      <c r="H297" s="19"/>
      <c r="I297" s="19"/>
      <c r="J297" s="19"/>
    </row>
    <row r="298" spans="2:11" s="84" customFormat="1" x14ac:dyDescent="0.25">
      <c r="B298" s="245"/>
      <c r="C298" s="246"/>
      <c r="D298" s="246"/>
      <c r="E298" s="246"/>
      <c r="F298" s="246"/>
      <c r="G298" s="246"/>
      <c r="H298" s="246"/>
      <c r="I298" s="246"/>
      <c r="J298" s="247"/>
    </row>
    <row r="299" spans="2:11" x14ac:dyDescent="0.25">
      <c r="B299" s="19"/>
      <c r="C299" s="19"/>
      <c r="D299" s="19"/>
      <c r="E299" s="19"/>
      <c r="F299" s="19"/>
      <c r="G299" s="19"/>
      <c r="H299" s="86"/>
      <c r="I299" s="86"/>
      <c r="J299" s="86"/>
    </row>
    <row r="300" spans="2:11" x14ac:dyDescent="0.25">
      <c r="B300" s="24"/>
      <c r="C300" s="24"/>
      <c r="D300" s="24"/>
      <c r="E300" s="24"/>
      <c r="F300" s="24"/>
      <c r="G300" s="24"/>
      <c r="H300" s="24"/>
      <c r="I300" s="24"/>
      <c r="J300" s="24"/>
    </row>
    <row r="301" spans="2:11" x14ac:dyDescent="0.25">
      <c r="B301" s="19"/>
      <c r="C301" s="19"/>
      <c r="D301" s="19"/>
      <c r="E301" s="19"/>
      <c r="F301" s="19"/>
      <c r="G301" s="19"/>
      <c r="H301" s="111"/>
      <c r="I301" s="111"/>
      <c r="J301" s="110" t="s">
        <v>395</v>
      </c>
    </row>
    <row r="302" spans="2:11" x14ac:dyDescent="0.25">
      <c r="B302" s="2" t="s">
        <v>86</v>
      </c>
      <c r="C302" s="2"/>
      <c r="D302" s="2"/>
      <c r="E302" s="2"/>
      <c r="F302" s="2"/>
      <c r="G302" s="19"/>
      <c r="H302" s="34"/>
      <c r="I302" s="34"/>
      <c r="J302" s="161"/>
    </row>
    <row r="303" spans="2:11" x14ac:dyDescent="0.25">
      <c r="B303" s="2"/>
      <c r="C303" s="19"/>
      <c r="D303" s="19"/>
      <c r="E303" s="19"/>
      <c r="F303" s="19"/>
      <c r="G303" s="19"/>
      <c r="H303" s="19"/>
      <c r="I303" s="19"/>
      <c r="J303" s="19"/>
    </row>
    <row r="304" spans="2:11" x14ac:dyDescent="0.25">
      <c r="B304" s="19" t="s">
        <v>87</v>
      </c>
      <c r="C304" s="19"/>
      <c r="D304" s="19"/>
      <c r="E304" s="19"/>
      <c r="F304" s="19"/>
      <c r="G304" s="19"/>
      <c r="H304" s="19"/>
      <c r="I304" s="19"/>
      <c r="J304" s="19"/>
    </row>
    <row r="305" spans="2:10" x14ac:dyDescent="0.25">
      <c r="B305" s="245"/>
      <c r="C305" s="246"/>
      <c r="D305" s="246"/>
      <c r="E305" s="246"/>
      <c r="F305" s="246"/>
      <c r="G305" s="246"/>
      <c r="H305" s="246"/>
      <c r="I305" s="246"/>
      <c r="J305" s="247"/>
    </row>
    <row r="306" spans="2:10" x14ac:dyDescent="0.25">
      <c r="B306" s="24"/>
      <c r="C306" s="24"/>
      <c r="D306" s="24"/>
      <c r="E306" s="24"/>
      <c r="F306" s="24"/>
      <c r="G306" s="24"/>
      <c r="H306" s="24"/>
      <c r="I306" s="24"/>
      <c r="J306" s="24"/>
    </row>
    <row r="307" spans="2:10" x14ac:dyDescent="0.25">
      <c r="B307" s="19"/>
      <c r="C307" s="19"/>
      <c r="D307" s="19"/>
      <c r="E307" s="19"/>
      <c r="F307" s="19"/>
      <c r="G307" s="19"/>
      <c r="H307" s="19"/>
      <c r="I307" s="19"/>
      <c r="J307" s="19"/>
    </row>
    <row r="308" spans="2:10" x14ac:dyDescent="0.25">
      <c r="B308" s="82" t="s">
        <v>72</v>
      </c>
      <c r="C308" s="24"/>
      <c r="D308" s="24"/>
      <c r="E308" s="24"/>
      <c r="F308" s="24"/>
      <c r="G308" s="24"/>
      <c r="H308" s="24"/>
      <c r="I308" s="24"/>
      <c r="J308" s="24"/>
    </row>
    <row r="309" spans="2:10" x14ac:dyDescent="0.25">
      <c r="B309" s="245"/>
      <c r="C309" s="246"/>
      <c r="D309" s="246"/>
      <c r="E309" s="246"/>
      <c r="F309" s="246"/>
      <c r="G309" s="246"/>
      <c r="H309" s="246"/>
      <c r="I309" s="246"/>
      <c r="J309" s="247"/>
    </row>
    <row r="310" spans="2:10" x14ac:dyDescent="0.25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5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5">
      <c r="B312" s="2"/>
      <c r="C312" s="2"/>
      <c r="D312" s="2"/>
      <c r="E312" s="2"/>
      <c r="F312" s="2"/>
      <c r="G312" s="2"/>
      <c r="H312" s="111"/>
      <c r="I312" s="111"/>
      <c r="J312" s="110" t="s">
        <v>395</v>
      </c>
    </row>
    <row r="313" spans="2:10" x14ac:dyDescent="0.25">
      <c r="B313" s="2" t="s">
        <v>88</v>
      </c>
      <c r="C313" s="2"/>
      <c r="D313" s="2"/>
      <c r="E313" s="2"/>
      <c r="F313" s="2"/>
      <c r="G313" s="19"/>
      <c r="H313" s="34"/>
      <c r="I313" s="34"/>
      <c r="J313" s="161"/>
    </row>
    <row r="314" spans="2:10" x14ac:dyDescent="0.25">
      <c r="B314" s="2" t="s">
        <v>89</v>
      </c>
      <c r="C314" s="2"/>
      <c r="D314" s="2"/>
      <c r="E314" s="2"/>
      <c r="F314" s="2"/>
      <c r="G314" s="19"/>
      <c r="H314" s="34"/>
      <c r="I314" s="34"/>
      <c r="J314" s="161"/>
    </row>
    <row r="315" spans="2:10" x14ac:dyDescent="0.25">
      <c r="B315" s="2"/>
      <c r="C315" s="2"/>
      <c r="D315" s="2"/>
      <c r="E315" s="2"/>
      <c r="F315" s="2"/>
      <c r="G315" s="19"/>
      <c r="H315" s="34"/>
      <c r="I315" s="34"/>
      <c r="J315" s="34"/>
    </row>
    <row r="316" spans="2:10" x14ac:dyDescent="0.25">
      <c r="B316" s="82" t="s">
        <v>72</v>
      </c>
      <c r="C316" s="24"/>
      <c r="D316" s="24"/>
      <c r="E316" s="24"/>
      <c r="F316" s="24"/>
      <c r="G316" s="24"/>
      <c r="H316" s="24"/>
      <c r="I316" s="24"/>
      <c r="J316" s="24"/>
    </row>
    <row r="317" spans="2:10" x14ac:dyDescent="0.25">
      <c r="B317" s="245"/>
      <c r="C317" s="246"/>
      <c r="D317" s="246"/>
      <c r="E317" s="246"/>
      <c r="F317" s="246"/>
      <c r="G317" s="246"/>
      <c r="H317" s="246"/>
      <c r="I317" s="246"/>
      <c r="J317" s="247"/>
    </row>
    <row r="318" spans="2:10" x14ac:dyDescent="0.25"/>
    <row r="319" spans="2:10" x14ac:dyDescent="0.25"/>
    <row r="320" spans="2:10" x14ac:dyDescent="0.25">
      <c r="B320" s="30"/>
      <c r="C320" s="19"/>
      <c r="D320" s="19"/>
      <c r="E320" s="19"/>
      <c r="F320" s="19"/>
      <c r="G320" s="19"/>
      <c r="H320" s="19"/>
      <c r="I320" s="19"/>
      <c r="J320" s="19"/>
    </row>
    <row r="321" spans="2:10" ht="18.75" x14ac:dyDescent="0.25">
      <c r="B321" s="99" t="s">
        <v>90</v>
      </c>
      <c r="C321" s="2"/>
      <c r="D321" s="2"/>
      <c r="E321" s="2"/>
      <c r="F321" s="2"/>
      <c r="G321" s="2"/>
      <c r="H321" s="2"/>
      <c r="I321" s="2"/>
      <c r="J321" s="2"/>
    </row>
    <row r="322" spans="2:10" x14ac:dyDescent="0.25">
      <c r="B322" s="2"/>
      <c r="C322" s="2"/>
      <c r="D322" s="2"/>
      <c r="E322" s="2"/>
      <c r="F322" s="19"/>
      <c r="G322" s="19"/>
      <c r="H322" s="19"/>
      <c r="I322" s="19"/>
      <c r="J322" s="19"/>
    </row>
    <row r="323" spans="2:10" ht="17.25" x14ac:dyDescent="0.25">
      <c r="B323" s="204" t="s">
        <v>371</v>
      </c>
      <c r="C323" s="2"/>
      <c r="D323" s="2"/>
      <c r="E323" s="2"/>
      <c r="F323" s="19"/>
      <c r="G323" s="19"/>
      <c r="H323" s="19"/>
      <c r="I323" s="19"/>
      <c r="J323" s="19"/>
    </row>
    <row r="324" spans="2:10" x14ac:dyDescent="0.25">
      <c r="B324" s="2"/>
      <c r="C324" s="2"/>
      <c r="D324" s="2"/>
      <c r="E324" s="2"/>
      <c r="F324" s="19"/>
      <c r="G324" s="19"/>
      <c r="H324" s="19"/>
      <c r="I324" s="19"/>
      <c r="J324" s="19"/>
    </row>
    <row r="325" spans="2:10" x14ac:dyDescent="0.25">
      <c r="B325" s="2"/>
      <c r="C325" s="2"/>
      <c r="D325" s="2"/>
      <c r="E325" s="2"/>
      <c r="F325" s="19"/>
      <c r="G325" s="19"/>
      <c r="H325" s="19"/>
      <c r="I325" s="19"/>
      <c r="J325" s="19"/>
    </row>
    <row r="326" spans="2:10" x14ac:dyDescent="0.25">
      <c r="B326" s="2"/>
      <c r="C326" s="2"/>
      <c r="D326" s="110" t="s">
        <v>395</v>
      </c>
      <c r="E326" s="133" t="s">
        <v>91</v>
      </c>
      <c r="F326" s="327" t="s">
        <v>92</v>
      </c>
      <c r="G326" s="328"/>
      <c r="H326" s="328"/>
      <c r="I326" s="328"/>
      <c r="J326" s="329"/>
    </row>
    <row r="327" spans="2:10" x14ac:dyDescent="0.25">
      <c r="B327" s="243" t="s">
        <v>93</v>
      </c>
      <c r="C327" s="244"/>
      <c r="D327" s="161"/>
      <c r="E327" s="170"/>
      <c r="F327" s="262"/>
      <c r="G327" s="263"/>
      <c r="H327" s="263"/>
      <c r="I327" s="263"/>
      <c r="J327" s="264"/>
    </row>
    <row r="328" spans="2:10" x14ac:dyDescent="0.25">
      <c r="B328" s="243" t="s">
        <v>94</v>
      </c>
      <c r="C328" s="244"/>
      <c r="D328" s="161"/>
      <c r="E328" s="36"/>
      <c r="F328" s="265"/>
      <c r="G328" s="266"/>
      <c r="H328" s="266"/>
      <c r="I328" s="266"/>
      <c r="J328" s="267"/>
    </row>
    <row r="329" spans="2:10" x14ac:dyDescent="0.25">
      <c r="B329" s="243" t="s">
        <v>95</v>
      </c>
      <c r="C329" s="244"/>
      <c r="D329" s="161"/>
      <c r="E329" s="170"/>
      <c r="F329" s="265"/>
      <c r="G329" s="266"/>
      <c r="H329" s="266"/>
      <c r="I329" s="266"/>
      <c r="J329" s="267"/>
    </row>
    <row r="330" spans="2:10" x14ac:dyDescent="0.25">
      <c r="B330" s="243" t="s">
        <v>96</v>
      </c>
      <c r="C330" s="330"/>
      <c r="D330" s="161"/>
      <c r="E330" s="36"/>
      <c r="F330" s="265"/>
      <c r="G330" s="266"/>
      <c r="H330" s="266"/>
      <c r="I330" s="266"/>
      <c r="J330" s="267"/>
    </row>
    <row r="331" spans="2:10" x14ac:dyDescent="0.25">
      <c r="B331" s="19"/>
      <c r="C331" s="19"/>
      <c r="D331" s="19"/>
      <c r="E331" s="19"/>
      <c r="F331" s="37"/>
      <c r="G331" s="38"/>
      <c r="H331" s="24"/>
      <c r="I331" s="24"/>
      <c r="J331" s="24"/>
    </row>
    <row r="332" spans="2:10" x14ac:dyDescent="0.25">
      <c r="B332" s="2"/>
      <c r="C332" s="2"/>
      <c r="D332" s="19"/>
      <c r="E332" s="34"/>
      <c r="F332" s="34"/>
      <c r="G332" s="39"/>
      <c r="H332" s="19"/>
      <c r="I332" s="19"/>
      <c r="J332" s="19"/>
    </row>
    <row r="333" spans="2:10" x14ac:dyDescent="0.25">
      <c r="B333" s="82" t="s">
        <v>72</v>
      </c>
      <c r="C333" s="24"/>
      <c r="D333" s="24"/>
      <c r="E333" s="24"/>
      <c r="F333" s="24"/>
      <c r="G333" s="24"/>
      <c r="H333" s="24"/>
      <c r="I333" s="24"/>
      <c r="J333" s="24"/>
    </row>
    <row r="334" spans="2:10" x14ac:dyDescent="0.25">
      <c r="B334" s="245"/>
      <c r="C334" s="246"/>
      <c r="D334" s="246"/>
      <c r="E334" s="246"/>
      <c r="F334" s="246"/>
      <c r="G334" s="246"/>
      <c r="H334" s="246"/>
      <c r="I334" s="246"/>
      <c r="J334" s="247"/>
    </row>
    <row r="335" spans="2:10" x14ac:dyDescent="0.25">
      <c r="B335" s="2"/>
      <c r="C335" s="2"/>
      <c r="D335" s="19"/>
      <c r="E335" s="34"/>
      <c r="F335" s="34"/>
      <c r="G335" s="39"/>
      <c r="H335" s="19"/>
      <c r="I335" s="19"/>
      <c r="J335" s="19"/>
    </row>
    <row r="336" spans="2:10" x14ac:dyDescent="0.25">
      <c r="B336" s="2"/>
      <c r="C336" s="2"/>
      <c r="D336" s="19"/>
      <c r="E336" s="34"/>
      <c r="F336" s="34"/>
      <c r="G336" s="39"/>
      <c r="H336" s="19"/>
      <c r="I336" s="19"/>
      <c r="J336" s="19"/>
    </row>
    <row r="337" spans="2:10" ht="30" customHeight="1" x14ac:dyDescent="0.25">
      <c r="B337" s="2"/>
      <c r="C337" s="75"/>
      <c r="D337" s="2"/>
      <c r="E337" s="312" t="s">
        <v>97</v>
      </c>
      <c r="F337" s="313"/>
      <c r="G337" s="331" t="s">
        <v>98</v>
      </c>
      <c r="H337" s="332"/>
      <c r="I337" s="238"/>
      <c r="J337" s="2"/>
    </row>
    <row r="338" spans="2:10" ht="15" customHeight="1" x14ac:dyDescent="0.25">
      <c r="B338" s="2"/>
      <c r="C338" s="243" t="s">
        <v>99</v>
      </c>
      <c r="D338" s="244"/>
      <c r="E338" s="259"/>
      <c r="F338" s="260"/>
      <c r="G338" s="259"/>
      <c r="H338" s="260"/>
      <c r="I338" s="239"/>
      <c r="J338" s="2"/>
    </row>
    <row r="339" spans="2:10" ht="15" customHeight="1" x14ac:dyDescent="0.25">
      <c r="B339" s="2"/>
      <c r="C339" s="243" t="s">
        <v>100</v>
      </c>
      <c r="D339" s="244"/>
      <c r="E339" s="259"/>
      <c r="F339" s="260"/>
      <c r="G339" s="259"/>
      <c r="H339" s="260"/>
      <c r="I339" s="239"/>
      <c r="J339" s="2"/>
    </row>
    <row r="340" spans="2:10" ht="15" customHeight="1" x14ac:dyDescent="0.25">
      <c r="B340" s="2"/>
      <c r="C340" s="243" t="s">
        <v>101</v>
      </c>
      <c r="D340" s="244"/>
      <c r="E340" s="259"/>
      <c r="F340" s="260"/>
      <c r="G340" s="259"/>
      <c r="H340" s="260"/>
      <c r="I340" s="239"/>
      <c r="J340" s="2"/>
    </row>
    <row r="341" spans="2:10" ht="15" customHeight="1" x14ac:dyDescent="0.25">
      <c r="B341" s="2"/>
      <c r="C341" s="243" t="s">
        <v>102</v>
      </c>
      <c r="D341" s="244"/>
      <c r="E341" s="259"/>
      <c r="F341" s="260"/>
      <c r="G341" s="259"/>
      <c r="H341" s="260"/>
      <c r="I341" s="239"/>
      <c r="J341" s="2"/>
    </row>
    <row r="342" spans="2:10" ht="15" customHeight="1" x14ac:dyDescent="0.25">
      <c r="B342" s="2"/>
      <c r="C342" s="243" t="s">
        <v>103</v>
      </c>
      <c r="D342" s="244"/>
      <c r="E342" s="259"/>
      <c r="F342" s="260"/>
      <c r="G342" s="259"/>
      <c r="H342" s="260"/>
      <c r="I342" s="239"/>
      <c r="J342" s="2"/>
    </row>
    <row r="343" spans="2:10" ht="15" customHeight="1" x14ac:dyDescent="0.25">
      <c r="B343" s="2"/>
      <c r="C343" s="243" t="s">
        <v>104</v>
      </c>
      <c r="D343" s="244"/>
      <c r="E343" s="259"/>
      <c r="F343" s="260"/>
      <c r="G343" s="259"/>
      <c r="H343" s="260"/>
      <c r="I343" s="239"/>
      <c r="J343" s="2"/>
    </row>
    <row r="344" spans="2:10" ht="15" customHeight="1" x14ac:dyDescent="0.25">
      <c r="B344" s="2"/>
      <c r="C344" s="243" t="s">
        <v>105</v>
      </c>
      <c r="D344" s="244"/>
      <c r="E344" s="259"/>
      <c r="F344" s="260"/>
      <c r="G344" s="259"/>
      <c r="H344" s="260"/>
      <c r="I344" s="239"/>
      <c r="J344" s="2"/>
    </row>
    <row r="345" spans="2:10" ht="15" customHeight="1" x14ac:dyDescent="0.25">
      <c r="B345" s="2"/>
      <c r="C345" s="243" t="s">
        <v>106</v>
      </c>
      <c r="D345" s="244"/>
      <c r="E345" s="259"/>
      <c r="F345" s="260"/>
      <c r="G345" s="259"/>
      <c r="H345" s="260"/>
      <c r="I345" s="239"/>
      <c r="J345" s="2"/>
    </row>
    <row r="346" spans="2:10" ht="15" customHeight="1" x14ac:dyDescent="0.25">
      <c r="B346" s="2"/>
      <c r="C346" s="243" t="s">
        <v>107</v>
      </c>
      <c r="D346" s="244"/>
      <c r="E346" s="259"/>
      <c r="F346" s="260"/>
      <c r="G346" s="259"/>
      <c r="H346" s="260"/>
      <c r="I346" s="239"/>
      <c r="J346" s="2"/>
    </row>
    <row r="347" spans="2:10" x14ac:dyDescent="0.25">
      <c r="C347" s="243" t="s">
        <v>81</v>
      </c>
      <c r="D347" s="244"/>
      <c r="E347" s="259"/>
      <c r="F347" s="260"/>
      <c r="G347" s="259"/>
      <c r="H347" s="260"/>
      <c r="I347" s="239"/>
    </row>
    <row r="348" spans="2:10" x14ac:dyDescent="0.25"/>
    <row r="349" spans="2:10" x14ac:dyDescent="0.25"/>
    <row r="350" spans="2:10" x14ac:dyDescent="0.25"/>
    <row r="351" spans="2:10" x14ac:dyDescent="0.25">
      <c r="B351" s="82" t="s">
        <v>72</v>
      </c>
      <c r="C351" s="24"/>
      <c r="D351" s="24"/>
      <c r="E351" s="24"/>
      <c r="F351" s="24"/>
      <c r="G351" s="24"/>
      <c r="H351" s="24"/>
      <c r="I351" s="24"/>
      <c r="J351" s="24"/>
    </row>
    <row r="352" spans="2:10" x14ac:dyDescent="0.25">
      <c r="B352" s="245"/>
      <c r="C352" s="246"/>
      <c r="D352" s="246"/>
      <c r="E352" s="246"/>
      <c r="F352" s="246"/>
      <c r="G352" s="246"/>
      <c r="H352" s="246"/>
      <c r="I352" s="246"/>
      <c r="J352" s="247"/>
    </row>
    <row r="353" spans="2:10" x14ac:dyDescent="0.25">
      <c r="B353" s="24"/>
      <c r="C353" s="24"/>
      <c r="D353" s="24"/>
      <c r="E353" s="24"/>
      <c r="F353" s="24"/>
      <c r="G353" s="24"/>
      <c r="H353" s="24"/>
      <c r="I353" s="24"/>
      <c r="J353" s="24"/>
    </row>
    <row r="354" spans="2:10" x14ac:dyDescent="0.25">
      <c r="B354" s="24"/>
      <c r="C354" s="24"/>
      <c r="D354" s="24"/>
      <c r="E354" s="24"/>
      <c r="F354" s="24"/>
      <c r="G354" s="24"/>
      <c r="H354" s="24"/>
      <c r="I354" s="24"/>
      <c r="J354" s="24"/>
    </row>
    <row r="355" spans="2:10" x14ac:dyDescent="0.25">
      <c r="B355" s="24"/>
      <c r="C355" s="24"/>
      <c r="D355" s="24"/>
      <c r="E355" s="24"/>
      <c r="F355" s="24"/>
      <c r="G355" s="24"/>
      <c r="H355" s="24"/>
      <c r="I355" s="24"/>
      <c r="J355" s="24"/>
    </row>
    <row r="356" spans="2:10" ht="17.25" x14ac:dyDescent="0.25">
      <c r="B356" s="204" t="s">
        <v>14</v>
      </c>
      <c r="C356" s="2"/>
      <c r="D356" s="2"/>
      <c r="E356" s="2"/>
      <c r="F356" s="2"/>
      <c r="G356" s="2"/>
      <c r="H356" s="2"/>
      <c r="I356" s="2"/>
      <c r="J356" s="2"/>
    </row>
    <row r="357" spans="2:10" x14ac:dyDescent="0.25">
      <c r="B357" s="32"/>
      <c r="C357" s="2"/>
      <c r="D357" s="2"/>
      <c r="E357" s="2"/>
      <c r="F357" s="2"/>
      <c r="G357" s="2"/>
      <c r="H357" s="2"/>
      <c r="I357" s="2"/>
      <c r="J357" s="113" t="s">
        <v>395</v>
      </c>
    </row>
    <row r="358" spans="2:10" x14ac:dyDescent="0.25">
      <c r="B358" s="2" t="s">
        <v>108</v>
      </c>
      <c r="C358" s="2"/>
      <c r="D358" s="2"/>
      <c r="E358" s="2"/>
      <c r="F358" s="2"/>
      <c r="G358" s="2"/>
      <c r="H358" s="111"/>
      <c r="I358" s="111"/>
      <c r="J358" s="190"/>
    </row>
    <row r="359" spans="2:10" x14ac:dyDescent="0.25">
      <c r="B359" s="2"/>
      <c r="C359" s="40"/>
      <c r="D359" s="40"/>
      <c r="E359" s="40"/>
      <c r="F359" s="40"/>
      <c r="G359" s="41"/>
      <c r="H359" s="34"/>
      <c r="I359" s="34"/>
      <c r="J359" s="111"/>
    </row>
    <row r="360" spans="2:10" x14ac:dyDescent="0.25">
      <c r="B360" s="2" t="s">
        <v>109</v>
      </c>
      <c r="C360" s="40"/>
      <c r="D360" s="40"/>
      <c r="E360" s="40"/>
      <c r="F360" s="40"/>
      <c r="G360" s="40"/>
      <c r="H360" s="112"/>
      <c r="I360" s="112"/>
      <c r="J360" s="198"/>
    </row>
    <row r="361" spans="2:10" x14ac:dyDescent="0.25">
      <c r="B361" s="2"/>
      <c r="C361" s="2"/>
      <c r="D361" s="2"/>
      <c r="E361" s="2"/>
      <c r="F361" s="2"/>
      <c r="G361" s="2"/>
      <c r="H361" s="34"/>
      <c r="I361" s="34"/>
      <c r="J361" s="2"/>
    </row>
    <row r="362" spans="2:10" x14ac:dyDescent="0.25">
      <c r="B362" s="2"/>
      <c r="C362" s="2"/>
      <c r="D362" s="2"/>
      <c r="E362" s="2"/>
      <c r="F362" s="2"/>
      <c r="G362" s="2"/>
      <c r="H362" s="111"/>
      <c r="I362" s="111"/>
      <c r="J362" s="110" t="s">
        <v>395</v>
      </c>
    </row>
    <row r="363" spans="2:10" x14ac:dyDescent="0.25">
      <c r="B363" s="2" t="s">
        <v>110</v>
      </c>
      <c r="C363" s="40"/>
      <c r="D363" s="40"/>
      <c r="E363" s="40"/>
      <c r="F363" s="40"/>
      <c r="G363" s="41"/>
      <c r="H363" s="34"/>
      <c r="I363" s="34"/>
      <c r="J363" s="190"/>
    </row>
    <row r="364" spans="2:10" x14ac:dyDescent="0.25">
      <c r="B364" s="2"/>
      <c r="C364" s="40"/>
      <c r="D364" s="40"/>
      <c r="E364" s="40"/>
      <c r="F364" s="40"/>
      <c r="G364" s="41"/>
      <c r="H364" s="34"/>
      <c r="I364" s="34"/>
      <c r="J364" s="34"/>
    </row>
    <row r="365" spans="2:10" x14ac:dyDescent="0.25">
      <c r="B365" s="2" t="s">
        <v>111</v>
      </c>
      <c r="C365" s="40"/>
      <c r="D365" s="40"/>
      <c r="E365" s="40"/>
      <c r="F365" s="40"/>
      <c r="G365" s="40"/>
      <c r="H365" s="41"/>
      <c r="I365" s="41"/>
      <c r="J365" s="42"/>
    </row>
    <row r="366" spans="2:10" s="83" customFormat="1" x14ac:dyDescent="0.25">
      <c r="B366" s="245"/>
      <c r="C366" s="246"/>
      <c r="D366" s="246"/>
      <c r="E366" s="246"/>
      <c r="F366" s="246"/>
      <c r="G366" s="246"/>
      <c r="H366" s="246"/>
      <c r="I366" s="246"/>
      <c r="J366" s="247"/>
    </row>
    <row r="367" spans="2:10" x14ac:dyDescent="0.25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5">
      <c r="B368" s="82" t="s">
        <v>72</v>
      </c>
      <c r="C368" s="24"/>
      <c r="D368" s="24"/>
      <c r="E368" s="24"/>
      <c r="F368" s="24"/>
      <c r="G368" s="24"/>
      <c r="H368" s="24"/>
      <c r="I368" s="24"/>
      <c r="J368" s="24"/>
    </row>
    <row r="369" spans="2:10" x14ac:dyDescent="0.25">
      <c r="B369" s="245"/>
      <c r="C369" s="246"/>
      <c r="D369" s="246"/>
      <c r="E369" s="246"/>
      <c r="F369" s="246"/>
      <c r="G369" s="246"/>
      <c r="H369" s="246"/>
      <c r="I369" s="246"/>
      <c r="J369" s="247"/>
    </row>
    <row r="370" spans="2:10" s="83" customFormat="1" x14ac:dyDescent="0.25">
      <c r="B370" s="172"/>
      <c r="C370" s="172"/>
      <c r="D370" s="172"/>
      <c r="E370" s="172"/>
      <c r="F370" s="172"/>
      <c r="G370" s="172"/>
      <c r="H370" s="172"/>
      <c r="I370" s="172"/>
      <c r="J370" s="172"/>
    </row>
    <row r="371" spans="2:10" s="83" customFormat="1" x14ac:dyDescent="0.25">
      <c r="B371" s="172"/>
      <c r="C371" s="172"/>
      <c r="D371" s="172"/>
      <c r="E371" s="172"/>
      <c r="F371" s="172"/>
      <c r="G371" s="172"/>
      <c r="H371" s="172"/>
      <c r="I371" s="172"/>
      <c r="J371" s="172"/>
    </row>
    <row r="372" spans="2:10" x14ac:dyDescent="0.25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5">
      <c r="B373" s="2"/>
      <c r="C373" s="2"/>
      <c r="D373" s="2"/>
      <c r="E373" s="2"/>
      <c r="F373" s="2"/>
      <c r="G373" s="2"/>
      <c r="H373" s="2"/>
      <c r="I373" s="2"/>
      <c r="J373" s="2"/>
    </row>
    <row r="374" spans="2:10" ht="42" customHeight="1" x14ac:dyDescent="0.25">
      <c r="B374" s="282" t="s">
        <v>393</v>
      </c>
      <c r="C374" s="282"/>
      <c r="D374" s="282"/>
      <c r="E374" s="282"/>
      <c r="F374" s="282"/>
      <c r="G374" s="282"/>
      <c r="H374" s="282"/>
      <c r="I374" s="282"/>
      <c r="J374" s="282"/>
    </row>
    <row r="375" spans="2:10" x14ac:dyDescent="0.25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5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5">
      <c r="B377" s="2" t="s">
        <v>112</v>
      </c>
      <c r="C377" s="2"/>
      <c r="D377" s="2"/>
      <c r="E377" s="2"/>
      <c r="F377" s="2"/>
      <c r="G377" s="2"/>
      <c r="H377" s="2"/>
      <c r="I377" s="2"/>
      <c r="J377" s="2"/>
    </row>
    <row r="378" spans="2:10" s="83" customFormat="1" x14ac:dyDescent="0.25">
      <c r="B378" s="245"/>
      <c r="C378" s="246"/>
      <c r="D378" s="246"/>
      <c r="E378" s="246"/>
      <c r="F378" s="246"/>
      <c r="G378" s="246"/>
      <c r="H378" s="246"/>
      <c r="I378" s="246"/>
      <c r="J378" s="247"/>
    </row>
    <row r="379" spans="2:10" x14ac:dyDescent="0.25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5">
      <c r="B380" s="2" t="s">
        <v>113</v>
      </c>
      <c r="C380" s="2"/>
      <c r="D380" s="2"/>
      <c r="E380" s="2"/>
      <c r="F380" s="2"/>
      <c r="G380" s="2"/>
      <c r="H380" s="2"/>
      <c r="I380" s="2"/>
      <c r="J380" s="2"/>
    </row>
    <row r="381" spans="2:10" s="83" customFormat="1" x14ac:dyDescent="0.25">
      <c r="B381" s="245"/>
      <c r="C381" s="246"/>
      <c r="D381" s="246"/>
      <c r="E381" s="246"/>
      <c r="F381" s="246"/>
      <c r="G381" s="246"/>
      <c r="H381" s="246"/>
      <c r="I381" s="246"/>
      <c r="J381" s="247"/>
    </row>
    <row r="382" spans="2:10" x14ac:dyDescent="0.25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5">
      <c r="B383" s="43" t="s">
        <v>114</v>
      </c>
      <c r="C383" s="44"/>
      <c r="D383" s="44"/>
      <c r="E383" s="44"/>
      <c r="F383" s="44"/>
      <c r="G383" s="44"/>
      <c r="H383" s="44" t="s">
        <v>115</v>
      </c>
      <c r="I383" s="44"/>
      <c r="J383" s="171"/>
    </row>
    <row r="384" spans="2:10" x14ac:dyDescent="0.25">
      <c r="B384" s="45"/>
      <c r="C384" s="9"/>
      <c r="D384" s="9"/>
      <c r="E384" s="9"/>
      <c r="F384" s="9"/>
      <c r="G384" s="9"/>
      <c r="H384" s="9" t="s">
        <v>116</v>
      </c>
      <c r="I384" s="9"/>
      <c r="J384" s="160"/>
    </row>
    <row r="385" spans="2:10" x14ac:dyDescent="0.25">
      <c r="B385" s="43" t="s">
        <v>117</v>
      </c>
      <c r="C385" s="44"/>
      <c r="D385" s="44"/>
      <c r="E385" s="44"/>
      <c r="F385" s="44"/>
      <c r="G385" s="44"/>
      <c r="H385" s="44" t="s">
        <v>115</v>
      </c>
      <c r="I385" s="44"/>
      <c r="J385" s="171"/>
    </row>
    <row r="386" spans="2:10" x14ac:dyDescent="0.25">
      <c r="B386" s="45"/>
      <c r="C386" s="9"/>
      <c r="D386" s="9"/>
      <c r="E386" s="9"/>
      <c r="F386" s="9"/>
      <c r="G386" s="9"/>
      <c r="H386" s="9" t="s">
        <v>116</v>
      </c>
      <c r="I386" s="9"/>
      <c r="J386" s="160"/>
    </row>
    <row r="387" spans="2:10" x14ac:dyDescent="0.25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5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5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5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5">
      <c r="B391" s="75"/>
      <c r="C391" s="2"/>
      <c r="D391" s="126">
        <v>2014</v>
      </c>
      <c r="E391" s="126">
        <v>2015</v>
      </c>
      <c r="F391" s="126">
        <v>2016</v>
      </c>
      <c r="G391" s="126">
        <v>2017</v>
      </c>
      <c r="H391" s="126">
        <v>2018</v>
      </c>
      <c r="I391" s="233">
        <v>2019</v>
      </c>
      <c r="J391" s="126">
        <v>2020</v>
      </c>
    </row>
    <row r="392" spans="2:10" ht="15" customHeight="1" x14ac:dyDescent="0.25">
      <c r="B392" s="248" t="s">
        <v>118</v>
      </c>
      <c r="C392" s="248"/>
      <c r="D392" s="167" t="e">
        <v>#N/A</v>
      </c>
      <c r="E392" s="167" t="e">
        <v>#N/A</v>
      </c>
      <c r="F392" s="167" t="e">
        <v>#N/A</v>
      </c>
      <c r="G392" s="168" t="e">
        <v>#N/A</v>
      </c>
      <c r="H392" s="167" t="e">
        <v>#N/A</v>
      </c>
      <c r="I392" s="169" t="e">
        <v>#N/A</v>
      </c>
      <c r="J392" s="169" t="e">
        <v>#N/A</v>
      </c>
    </row>
    <row r="393" spans="2:10" ht="15" customHeight="1" x14ac:dyDescent="0.25">
      <c r="B393" s="215" t="s">
        <v>325</v>
      </c>
      <c r="C393" s="215"/>
      <c r="D393" s="167" t="e">
        <v>#N/A</v>
      </c>
      <c r="E393" s="167" t="e">
        <v>#N/A</v>
      </c>
      <c r="F393" s="167" t="e">
        <v>#N/A</v>
      </c>
      <c r="G393" s="168" t="e">
        <v>#N/A</v>
      </c>
      <c r="H393" s="167" t="e">
        <v>#N/A</v>
      </c>
      <c r="I393" s="169" t="e">
        <v>#N/A</v>
      </c>
      <c r="J393" s="169" t="e">
        <v>#N/A</v>
      </c>
    </row>
    <row r="394" spans="2:10" ht="15" customHeight="1" x14ac:dyDescent="0.25">
      <c r="B394" s="248" t="s">
        <v>119</v>
      </c>
      <c r="C394" s="248"/>
      <c r="D394" s="167" t="e">
        <v>#N/A</v>
      </c>
      <c r="E394" s="167" t="e">
        <v>#N/A</v>
      </c>
      <c r="F394" s="167" t="e">
        <v>#N/A</v>
      </c>
      <c r="G394" s="168" t="e">
        <v>#N/A</v>
      </c>
      <c r="H394" s="167" t="e">
        <v>#N/A</v>
      </c>
      <c r="I394" s="169" t="e">
        <v>#N/A</v>
      </c>
      <c r="J394" s="169" t="e">
        <v>#N/A</v>
      </c>
    </row>
    <row r="395" spans="2:10" ht="15" customHeight="1" x14ac:dyDescent="0.25">
      <c r="B395" s="248" t="s">
        <v>120</v>
      </c>
      <c r="C395" s="248"/>
      <c r="D395" s="180" t="e">
        <v>#N/A</v>
      </c>
      <c r="E395" s="180" t="e">
        <v>#N/A</v>
      </c>
      <c r="F395" s="180" t="e">
        <v>#N/A</v>
      </c>
      <c r="G395" s="180" t="e">
        <v>#N/A</v>
      </c>
      <c r="H395" s="180" t="e">
        <v>#N/A</v>
      </c>
      <c r="I395" s="180" t="e">
        <v>#N/A</v>
      </c>
      <c r="J395" s="180" t="e">
        <v>#N/A</v>
      </c>
    </row>
    <row r="396" spans="2:10" x14ac:dyDescent="0.25">
      <c r="B396" s="249" t="s">
        <v>430</v>
      </c>
      <c r="C396" s="249"/>
      <c r="D396" s="249"/>
      <c r="E396" s="249"/>
      <c r="F396" s="249"/>
      <c r="G396" s="249"/>
      <c r="H396" s="249"/>
      <c r="I396" s="249"/>
      <c r="J396" s="249"/>
    </row>
    <row r="397" spans="2:10" x14ac:dyDescent="0.25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5">
      <c r="B398" s="82" t="s">
        <v>72</v>
      </c>
      <c r="C398" s="24"/>
      <c r="D398" s="24"/>
      <c r="E398" s="24"/>
      <c r="F398" s="24"/>
      <c r="G398" s="24"/>
      <c r="H398" s="24"/>
      <c r="I398" s="24"/>
      <c r="J398" s="24"/>
    </row>
    <row r="399" spans="2:10" x14ac:dyDescent="0.25">
      <c r="B399" s="245"/>
      <c r="C399" s="246"/>
      <c r="D399" s="246"/>
      <c r="E399" s="246"/>
      <c r="F399" s="246"/>
      <c r="G399" s="246"/>
      <c r="H399" s="246"/>
      <c r="I399" s="246"/>
      <c r="J399" s="247"/>
    </row>
    <row r="400" spans="2:10" s="83" customFormat="1" x14ac:dyDescent="0.25">
      <c r="B400" s="131"/>
      <c r="C400" s="131"/>
      <c r="D400" s="131"/>
      <c r="E400" s="131"/>
      <c r="F400" s="131"/>
      <c r="G400" s="131"/>
      <c r="H400" s="131"/>
      <c r="I400" s="231"/>
      <c r="J400" s="131"/>
    </row>
    <row r="401" spans="2:11" s="83" customFormat="1" x14ac:dyDescent="0.25">
      <c r="B401" s="131"/>
      <c r="C401" s="131"/>
      <c r="D401" s="131"/>
      <c r="E401" s="131"/>
      <c r="F401" s="131"/>
      <c r="G401" s="131"/>
      <c r="H401" s="131"/>
      <c r="I401" s="231"/>
      <c r="J401" s="131"/>
    </row>
    <row r="402" spans="2:11" ht="15" customHeight="1" x14ac:dyDescent="0.25">
      <c r="B402" s="18"/>
      <c r="C402" s="2"/>
      <c r="D402" s="2"/>
      <c r="E402" s="2"/>
      <c r="F402" s="2"/>
      <c r="G402" s="2"/>
      <c r="H402" s="2"/>
      <c r="I402" s="2"/>
      <c r="J402" s="2"/>
    </row>
    <row r="403" spans="2:11" ht="15" customHeight="1" x14ac:dyDescent="0.25">
      <c r="B403" s="18"/>
      <c r="C403" s="2"/>
      <c r="D403" s="2"/>
      <c r="E403" s="2"/>
      <c r="F403" s="2"/>
      <c r="G403" s="2"/>
      <c r="H403" s="2"/>
      <c r="I403" s="2"/>
      <c r="J403" s="2"/>
    </row>
    <row r="404" spans="2:11" ht="21" x14ac:dyDescent="0.25">
      <c r="B404" s="261" t="s">
        <v>384</v>
      </c>
      <c r="C404" s="261"/>
      <c r="D404" s="261"/>
      <c r="E404" s="261"/>
      <c r="F404" s="261"/>
      <c r="G404" s="261"/>
      <c r="H404" s="261"/>
      <c r="I404" s="261"/>
      <c r="J404" s="261"/>
      <c r="K404" s="95"/>
    </row>
    <row r="405" spans="2:11" ht="15" customHeight="1" x14ac:dyDescent="0.25">
      <c r="B405" s="18"/>
      <c r="C405" s="2"/>
      <c r="D405" s="2"/>
      <c r="E405" s="2"/>
      <c r="F405" s="2"/>
      <c r="G405" s="2"/>
      <c r="H405" s="2"/>
      <c r="I405" s="2"/>
      <c r="J405" s="2"/>
    </row>
    <row r="406" spans="2:11" ht="18.75" x14ac:dyDescent="0.25">
      <c r="B406" s="99" t="s">
        <v>367</v>
      </c>
      <c r="C406" s="2"/>
      <c r="D406" s="2"/>
      <c r="E406" s="2"/>
      <c r="F406" s="2"/>
      <c r="G406" s="2"/>
      <c r="H406" s="2"/>
      <c r="I406" s="2"/>
      <c r="J406" s="2"/>
    </row>
    <row r="407" spans="2:11" x14ac:dyDescent="0.25">
      <c r="B407" s="2"/>
      <c r="C407" s="2"/>
      <c r="D407" s="2"/>
      <c r="E407" s="2"/>
      <c r="F407" s="2"/>
      <c r="G407" s="2"/>
      <c r="H407" s="2"/>
      <c r="I407" s="2"/>
      <c r="J407" s="2"/>
    </row>
    <row r="408" spans="2:11" ht="17.25" x14ac:dyDescent="0.25">
      <c r="B408" s="204" t="s">
        <v>18</v>
      </c>
      <c r="C408" s="2"/>
      <c r="D408" s="2"/>
      <c r="E408" s="2"/>
      <c r="F408" s="2"/>
      <c r="G408" s="2"/>
      <c r="H408" s="2"/>
      <c r="I408" s="2"/>
      <c r="J408" s="2"/>
    </row>
    <row r="409" spans="2:11" x14ac:dyDescent="0.25">
      <c r="B409" s="2"/>
      <c r="C409" s="2"/>
      <c r="D409" s="2"/>
      <c r="E409" s="2"/>
      <c r="F409" s="2"/>
      <c r="G409" s="2"/>
      <c r="H409" s="111"/>
      <c r="I409" s="111"/>
      <c r="J409" s="110" t="s">
        <v>395</v>
      </c>
    </row>
    <row r="410" spans="2:11" x14ac:dyDescent="0.25">
      <c r="B410" s="2" t="s">
        <v>121</v>
      </c>
      <c r="C410" s="2"/>
      <c r="D410" s="2"/>
      <c r="E410" s="2"/>
      <c r="F410" s="2"/>
      <c r="G410" s="19"/>
      <c r="H410" s="34"/>
      <c r="I410" s="34"/>
      <c r="J410" s="161"/>
    </row>
    <row r="411" spans="2:11" x14ac:dyDescent="0.25">
      <c r="B411" s="2"/>
      <c r="C411" s="2"/>
      <c r="D411" s="2"/>
      <c r="E411" s="2"/>
      <c r="F411" s="2"/>
      <c r="G411" s="19"/>
      <c r="H411" s="34"/>
      <c r="I411" s="34"/>
    </row>
    <row r="412" spans="2:11" x14ac:dyDescent="0.25">
      <c r="B412" s="2" t="s">
        <v>122</v>
      </c>
      <c r="C412" s="2"/>
      <c r="D412" s="2"/>
      <c r="E412" s="2"/>
      <c r="F412" s="2"/>
      <c r="G412" s="19"/>
      <c r="H412" s="112"/>
      <c r="I412" s="112"/>
      <c r="J412" s="171"/>
    </row>
    <row r="413" spans="2:11" x14ac:dyDescent="0.25">
      <c r="B413" s="136"/>
      <c r="C413" s="136"/>
      <c r="D413" s="136"/>
      <c r="E413" s="136"/>
      <c r="F413" s="136"/>
      <c r="G413" s="132"/>
      <c r="H413" s="34"/>
      <c r="I413" s="34"/>
      <c r="J413" s="2"/>
    </row>
    <row r="414" spans="2:11" x14ac:dyDescent="0.25">
      <c r="B414" s="136"/>
      <c r="C414" s="136"/>
      <c r="D414" s="136"/>
      <c r="E414" s="136"/>
      <c r="F414" s="136"/>
      <c r="G414" s="132"/>
      <c r="H414" s="111"/>
      <c r="I414" s="111"/>
      <c r="J414" s="110" t="s">
        <v>395</v>
      </c>
    </row>
    <row r="415" spans="2:11" x14ac:dyDescent="0.25">
      <c r="B415" s="2" t="s">
        <v>123</v>
      </c>
      <c r="C415" s="2"/>
      <c r="D415" s="2"/>
      <c r="E415" s="2"/>
      <c r="F415" s="2"/>
      <c r="G415" s="19"/>
      <c r="H415" s="34"/>
      <c r="I415" s="34"/>
      <c r="J415" s="161"/>
    </row>
    <row r="416" spans="2:11" x14ac:dyDescent="0.25">
      <c r="B416" s="2"/>
      <c r="C416" s="2"/>
      <c r="D416" s="2"/>
      <c r="E416" s="2"/>
      <c r="F416" s="2"/>
      <c r="G416" s="2"/>
      <c r="H416" s="2"/>
      <c r="I416" s="2"/>
      <c r="J416" s="2"/>
    </row>
    <row r="417" spans="2:11" x14ac:dyDescent="0.25">
      <c r="B417" s="2"/>
      <c r="C417" s="2"/>
      <c r="D417" s="2"/>
      <c r="E417" s="2"/>
      <c r="F417" s="2"/>
      <c r="G417" s="2"/>
      <c r="H417" s="2"/>
      <c r="I417" s="2"/>
      <c r="J417" s="2"/>
    </row>
    <row r="418" spans="2:11" x14ac:dyDescent="0.25">
      <c r="B418" s="2"/>
      <c r="C418" s="2" t="s">
        <v>84</v>
      </c>
      <c r="D418" s="2"/>
      <c r="E418" s="2"/>
      <c r="F418" s="2"/>
      <c r="G418" s="2"/>
      <c r="H418" s="2"/>
      <c r="I418" s="2"/>
      <c r="J418" s="2"/>
    </row>
    <row r="419" spans="2:11" x14ac:dyDescent="0.25">
      <c r="B419" s="82" t="s">
        <v>72</v>
      </c>
      <c r="C419" s="24"/>
      <c r="D419" s="24"/>
      <c r="E419" s="24"/>
      <c r="F419" s="24"/>
      <c r="G419" s="24"/>
      <c r="H419" s="24"/>
      <c r="I419" s="24"/>
      <c r="J419" s="24"/>
    </row>
    <row r="420" spans="2:11" s="85" customFormat="1" x14ac:dyDescent="0.25">
      <c r="B420" s="245"/>
      <c r="C420" s="246"/>
      <c r="D420" s="246"/>
      <c r="E420" s="246"/>
      <c r="F420" s="246"/>
      <c r="G420" s="246"/>
      <c r="H420" s="246"/>
      <c r="I420" s="246"/>
      <c r="J420" s="247"/>
    </row>
    <row r="421" spans="2:11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64"/>
    </row>
    <row r="422" spans="2:11" x14ac:dyDescent="0.25"/>
    <row r="423" spans="2:11" x14ac:dyDescent="0.25">
      <c r="B423" s="2" t="s">
        <v>198</v>
      </c>
      <c r="C423" s="2"/>
      <c r="D423" s="2"/>
      <c r="E423" s="2"/>
      <c r="F423" s="2"/>
      <c r="G423" s="2"/>
      <c r="H423" s="2"/>
      <c r="I423" s="2"/>
      <c r="J423" s="2"/>
    </row>
    <row r="424" spans="2:11" s="83" customFormat="1" x14ac:dyDescent="0.25">
      <c r="B424" s="245"/>
      <c r="C424" s="246"/>
      <c r="D424" s="246"/>
      <c r="E424" s="246"/>
      <c r="F424" s="246"/>
      <c r="G424" s="246"/>
      <c r="H424" s="246"/>
      <c r="I424" s="246"/>
      <c r="J424" s="247"/>
    </row>
    <row r="425" spans="2:11" x14ac:dyDescent="0.25"/>
    <row r="426" spans="2:11" x14ac:dyDescent="0.25"/>
    <row r="427" spans="2:11" x14ac:dyDescent="0.25"/>
    <row r="428" spans="2:11" x14ac:dyDescent="0.25"/>
    <row r="429" spans="2:11" x14ac:dyDescent="0.25">
      <c r="B429" s="2"/>
      <c r="C429" s="2"/>
      <c r="D429" s="2"/>
      <c r="E429" s="2"/>
      <c r="F429" s="2"/>
      <c r="G429" s="2"/>
      <c r="H429" s="111"/>
      <c r="I429" s="111"/>
      <c r="J429" s="110" t="s">
        <v>395</v>
      </c>
    </row>
    <row r="430" spans="2:11" x14ac:dyDescent="0.25">
      <c r="B430" s="2" t="s">
        <v>199</v>
      </c>
      <c r="C430" s="2"/>
      <c r="D430" s="2"/>
      <c r="E430" s="2"/>
      <c r="F430" s="2"/>
      <c r="G430" s="2"/>
      <c r="H430" s="34"/>
      <c r="I430" s="34"/>
      <c r="J430" s="161"/>
      <c r="K430" s="64"/>
    </row>
    <row r="431" spans="2:11" x14ac:dyDescent="0.25"/>
    <row r="432" spans="2:11" x14ac:dyDescent="0.25"/>
    <row r="433" spans="2:11" x14ac:dyDescent="0.25"/>
    <row r="434" spans="2:11" x14ac:dyDescent="0.25">
      <c r="B434" s="2" t="s">
        <v>466</v>
      </c>
      <c r="C434" s="2"/>
      <c r="D434" s="2"/>
      <c r="E434" s="2"/>
      <c r="F434" s="2"/>
      <c r="G434" s="2"/>
      <c r="H434" s="2"/>
      <c r="I434" s="2"/>
      <c r="J434" s="2"/>
    </row>
    <row r="435" spans="2:11" s="83" customFormat="1" x14ac:dyDescent="0.25">
      <c r="B435" s="245"/>
      <c r="C435" s="246"/>
      <c r="D435" s="246"/>
      <c r="E435" s="246"/>
      <c r="F435" s="246"/>
      <c r="G435" s="246"/>
      <c r="H435" s="246"/>
      <c r="I435" s="246"/>
      <c r="J435" s="247"/>
      <c r="K435" s="64"/>
    </row>
    <row r="436" spans="2:11" x14ac:dyDescent="0.25"/>
    <row r="437" spans="2:11" s="83" customFormat="1" x14ac:dyDescent="0.25">
      <c r="B437" s="131"/>
      <c r="C437" s="131"/>
      <c r="D437" s="131"/>
      <c r="E437" s="131"/>
      <c r="F437" s="131"/>
      <c r="G437" s="131"/>
      <c r="H437" s="131"/>
      <c r="I437" s="231"/>
      <c r="J437" s="131"/>
      <c r="K437" s="64"/>
    </row>
    <row r="438" spans="2:11" s="83" customFormat="1" x14ac:dyDescent="0.25">
      <c r="B438" s="131"/>
      <c r="C438" s="131"/>
      <c r="D438" s="131"/>
      <c r="E438" s="131"/>
      <c r="F438" s="131"/>
      <c r="G438" s="131"/>
      <c r="H438" s="131"/>
      <c r="I438" s="231"/>
      <c r="J438" s="131"/>
      <c r="K438" s="64"/>
    </row>
    <row r="439" spans="2:11" x14ac:dyDescent="0.25">
      <c r="B439" s="2"/>
      <c r="C439" s="2"/>
      <c r="D439" s="2"/>
      <c r="E439" s="2"/>
      <c r="F439" s="2"/>
      <c r="G439" s="2"/>
      <c r="H439" s="2"/>
      <c r="I439" s="2"/>
      <c r="J439" s="2"/>
    </row>
    <row r="440" spans="2:11" ht="17.25" x14ac:dyDescent="0.25">
      <c r="B440" s="204" t="s">
        <v>372</v>
      </c>
      <c r="C440" s="2"/>
      <c r="D440" s="2"/>
      <c r="E440" s="2"/>
      <c r="F440" s="2"/>
      <c r="G440" s="2"/>
      <c r="H440" s="2"/>
      <c r="I440" s="2"/>
      <c r="J440" s="2"/>
    </row>
    <row r="441" spans="2:11" ht="15.75" x14ac:dyDescent="0.25">
      <c r="B441" s="35"/>
      <c r="C441" s="2"/>
      <c r="D441" s="2"/>
      <c r="E441" s="2"/>
      <c r="F441" s="2"/>
      <c r="G441" s="2"/>
      <c r="H441" s="2"/>
      <c r="I441" s="2"/>
      <c r="J441" s="2"/>
    </row>
    <row r="442" spans="2:11" x14ac:dyDescent="0.25">
      <c r="B442" s="2"/>
      <c r="C442" s="2"/>
      <c r="D442" s="2"/>
      <c r="E442" s="2"/>
      <c r="F442" s="2"/>
      <c r="G442" s="2"/>
      <c r="H442" s="111"/>
      <c r="I442" s="111"/>
      <c r="J442" s="110" t="s">
        <v>395</v>
      </c>
    </row>
    <row r="443" spans="2:11" x14ac:dyDescent="0.25">
      <c r="B443" s="2" t="s">
        <v>124</v>
      </c>
      <c r="C443" s="2"/>
      <c r="D443" s="2"/>
      <c r="E443" s="2"/>
      <c r="F443" s="2"/>
      <c r="G443" s="19"/>
      <c r="H443" s="34"/>
      <c r="I443" s="34"/>
      <c r="J443" s="161"/>
    </row>
    <row r="444" spans="2:11" x14ac:dyDescent="0.25">
      <c r="B444" s="2" t="s">
        <v>249</v>
      </c>
      <c r="C444" s="2"/>
      <c r="D444" s="2"/>
      <c r="E444" s="2"/>
      <c r="F444" s="2"/>
      <c r="G444" s="2"/>
      <c r="H444" s="2"/>
      <c r="I444" s="2"/>
      <c r="J444" s="2"/>
    </row>
    <row r="445" spans="2:11" x14ac:dyDescent="0.25">
      <c r="B445" s="2" t="s">
        <v>250</v>
      </c>
      <c r="C445" s="2"/>
      <c r="D445" s="2"/>
      <c r="E445" s="2"/>
      <c r="F445" s="2"/>
      <c r="G445" s="2"/>
      <c r="H445" s="2"/>
      <c r="I445" s="2"/>
      <c r="J445" s="2"/>
    </row>
    <row r="446" spans="2:11" x14ac:dyDescent="0.25">
      <c r="B446" s="2"/>
      <c r="C446" s="2"/>
      <c r="D446" s="2"/>
      <c r="E446" s="2"/>
      <c r="F446" s="2"/>
      <c r="G446" s="2"/>
      <c r="H446" s="2"/>
      <c r="I446" s="2"/>
      <c r="J446" s="2"/>
    </row>
    <row r="447" spans="2:11" hidden="1" x14ac:dyDescent="0.25">
      <c r="B447" s="2"/>
      <c r="C447" s="2"/>
      <c r="D447" s="2"/>
      <c r="E447" s="2"/>
      <c r="F447" s="2"/>
      <c r="G447" s="2"/>
      <c r="H447" s="2"/>
      <c r="I447" s="2"/>
      <c r="J447" s="2"/>
    </row>
    <row r="448" spans="2:11" hidden="1" x14ac:dyDescent="0.25">
      <c r="B448" s="19"/>
      <c r="C448" s="19"/>
      <c r="D448" s="19"/>
      <c r="E448" s="19"/>
      <c r="F448" s="19"/>
      <c r="G448" s="19"/>
      <c r="H448" s="19"/>
      <c r="I448" s="19"/>
      <c r="J448" s="19"/>
    </row>
    <row r="449" spans="2:11" s="83" customFormat="1" hidden="1" x14ac:dyDescent="0.25">
      <c r="B449" s="245"/>
      <c r="C449" s="246"/>
      <c r="D449" s="246"/>
      <c r="E449" s="246"/>
      <c r="F449" s="246"/>
      <c r="G449" s="246"/>
      <c r="H449" s="246"/>
      <c r="I449" s="246"/>
      <c r="J449" s="247"/>
    </row>
    <row r="450" spans="2:11" hidden="1" x14ac:dyDescent="0.25">
      <c r="B450" s="24"/>
      <c r="C450" s="24"/>
      <c r="D450" s="24"/>
      <c r="E450" s="24"/>
      <c r="F450" s="24"/>
      <c r="G450" s="24"/>
      <c r="H450" s="24"/>
      <c r="I450" s="24"/>
      <c r="J450" s="24"/>
      <c r="K450" s="64"/>
    </row>
    <row r="451" spans="2:11" x14ac:dyDescent="0.25"/>
    <row r="452" spans="2:11" x14ac:dyDescent="0.25">
      <c r="B452" s="2" t="s">
        <v>305</v>
      </c>
      <c r="C452" s="2"/>
      <c r="D452" s="2"/>
      <c r="E452" s="2"/>
      <c r="F452" s="2"/>
      <c r="G452" s="2"/>
      <c r="H452" s="2"/>
      <c r="I452" s="2"/>
      <c r="J452" s="2"/>
    </row>
    <row r="453" spans="2:11" s="83" customFormat="1" x14ac:dyDescent="0.25">
      <c r="B453" s="245"/>
      <c r="C453" s="246"/>
      <c r="D453" s="246"/>
      <c r="E453" s="246"/>
      <c r="F453" s="246"/>
      <c r="G453" s="246"/>
      <c r="H453" s="246"/>
      <c r="I453" s="246"/>
      <c r="J453" s="247"/>
    </row>
    <row r="454" spans="2:11" x14ac:dyDescent="0.25"/>
    <row r="455" spans="2:11" x14ac:dyDescent="0.25"/>
    <row r="456" spans="2:11" x14ac:dyDescent="0.25">
      <c r="B456" s="82" t="s">
        <v>72</v>
      </c>
      <c r="C456" s="24"/>
      <c r="D456" s="24"/>
      <c r="E456" s="24"/>
      <c r="F456" s="24"/>
      <c r="G456" s="24"/>
      <c r="H456" s="24"/>
      <c r="I456" s="24"/>
      <c r="J456" s="24"/>
    </row>
    <row r="457" spans="2:11" s="83" customFormat="1" x14ac:dyDescent="0.25">
      <c r="B457" s="245"/>
      <c r="C457" s="246"/>
      <c r="D457" s="246"/>
      <c r="E457" s="246"/>
      <c r="F457" s="246"/>
      <c r="G457" s="246"/>
      <c r="H457" s="246"/>
      <c r="I457" s="246"/>
      <c r="J457" s="247"/>
    </row>
    <row r="458" spans="2:11" s="83" customFormat="1" x14ac:dyDescent="0.25">
      <c r="B458" s="131"/>
      <c r="C458" s="131"/>
      <c r="D458" s="131"/>
      <c r="E458" s="131"/>
      <c r="F458" s="131"/>
      <c r="G458" s="131"/>
      <c r="H458" s="131"/>
      <c r="I458" s="231"/>
      <c r="J458" s="131"/>
    </row>
    <row r="459" spans="2:11" s="83" customFormat="1" x14ac:dyDescent="0.25">
      <c r="B459" s="131"/>
      <c r="C459" s="131"/>
      <c r="D459" s="131"/>
      <c r="E459" s="131"/>
      <c r="F459" s="131"/>
      <c r="G459" s="131"/>
      <c r="H459" s="131"/>
      <c r="I459" s="231"/>
      <c r="J459" s="131"/>
    </row>
    <row r="460" spans="2:11" x14ac:dyDescent="0.25">
      <c r="B460" s="2"/>
      <c r="C460" s="2"/>
      <c r="D460" s="2"/>
      <c r="E460" s="2"/>
      <c r="F460" s="2"/>
      <c r="G460" s="2"/>
      <c r="H460" s="2"/>
      <c r="I460" s="2"/>
      <c r="J460" s="2"/>
    </row>
    <row r="461" spans="2:11" ht="17.25" x14ac:dyDescent="0.25">
      <c r="B461" s="204" t="s">
        <v>296</v>
      </c>
      <c r="C461" s="2"/>
      <c r="D461" s="2"/>
      <c r="E461" s="2"/>
      <c r="F461" s="2"/>
      <c r="G461" s="2"/>
      <c r="H461" s="2"/>
      <c r="I461" s="2"/>
      <c r="J461" s="2"/>
    </row>
    <row r="462" spans="2:11" x14ac:dyDescent="0.25">
      <c r="B462" s="2"/>
      <c r="C462" s="2"/>
      <c r="D462" s="2"/>
      <c r="E462" s="2"/>
      <c r="F462" s="2"/>
      <c r="G462" s="2"/>
      <c r="H462" s="2"/>
      <c r="I462" s="2"/>
      <c r="J462" s="2"/>
    </row>
    <row r="463" spans="2:11" x14ac:dyDescent="0.25">
      <c r="B463" s="2"/>
      <c r="C463" s="2"/>
      <c r="D463" s="2"/>
      <c r="E463" s="2"/>
      <c r="F463" s="2"/>
      <c r="G463" s="2"/>
      <c r="H463" s="111"/>
      <c r="I463" s="111"/>
      <c r="J463" s="110" t="s">
        <v>395</v>
      </c>
    </row>
    <row r="464" spans="2:11" x14ac:dyDescent="0.25">
      <c r="B464" s="2" t="s">
        <v>126</v>
      </c>
      <c r="C464" s="2"/>
      <c r="D464" s="2"/>
      <c r="E464" s="2"/>
      <c r="F464" s="2"/>
      <c r="G464" s="2"/>
      <c r="H464" s="34"/>
      <c r="I464" s="34"/>
      <c r="J464" s="161"/>
    </row>
    <row r="465" spans="2:11" x14ac:dyDescent="0.25">
      <c r="B465" s="2"/>
      <c r="C465" s="2"/>
      <c r="D465" s="2"/>
      <c r="E465" s="2"/>
      <c r="F465" s="2"/>
      <c r="G465" s="2"/>
      <c r="H465" s="19"/>
      <c r="I465" s="19"/>
      <c r="J465" s="19"/>
    </row>
    <row r="466" spans="2:11" x14ac:dyDescent="0.25">
      <c r="B466" s="2" t="s">
        <v>127</v>
      </c>
      <c r="C466" s="2"/>
      <c r="D466" s="2"/>
      <c r="E466" s="2"/>
      <c r="F466" s="2"/>
      <c r="G466" s="2"/>
      <c r="H466" s="2"/>
      <c r="I466" s="2"/>
      <c r="J466" s="2"/>
    </row>
    <row r="467" spans="2:11" s="83" customFormat="1" x14ac:dyDescent="0.25">
      <c r="B467" s="245"/>
      <c r="C467" s="246"/>
      <c r="D467" s="246"/>
      <c r="E467" s="246"/>
      <c r="F467" s="246"/>
      <c r="G467" s="246"/>
      <c r="H467" s="246"/>
      <c r="I467" s="246"/>
      <c r="J467" s="247"/>
    </row>
    <row r="468" spans="2:11" x14ac:dyDescent="0.25">
      <c r="B468" s="2"/>
      <c r="C468" s="2"/>
      <c r="D468" s="2"/>
      <c r="E468" s="2"/>
      <c r="F468" s="2"/>
      <c r="G468" s="2"/>
      <c r="H468" s="2"/>
      <c r="I468" s="2"/>
      <c r="J468" s="2"/>
    </row>
    <row r="469" spans="2:11" x14ac:dyDescent="0.25"/>
    <row r="470" spans="2:11" x14ac:dyDescent="0.25"/>
    <row r="471" spans="2:11" x14ac:dyDescent="0.25">
      <c r="B471" s="2" t="s">
        <v>205</v>
      </c>
      <c r="C471" s="2"/>
      <c r="D471" s="2"/>
      <c r="E471" s="2"/>
      <c r="F471" s="2"/>
      <c r="G471" s="2"/>
      <c r="H471" s="2"/>
      <c r="I471" s="2"/>
      <c r="J471" s="2"/>
    </row>
    <row r="472" spans="2:11" s="83" customFormat="1" x14ac:dyDescent="0.25">
      <c r="B472" s="245"/>
      <c r="C472" s="246"/>
      <c r="D472" s="246"/>
      <c r="E472" s="246"/>
      <c r="F472" s="246"/>
      <c r="G472" s="246"/>
      <c r="H472" s="246"/>
      <c r="I472" s="246"/>
      <c r="J472" s="247"/>
    </row>
    <row r="473" spans="2:11" x14ac:dyDescent="0.25"/>
    <row r="474" spans="2:11" x14ac:dyDescent="0.25">
      <c r="B474" s="2"/>
      <c r="C474" s="2"/>
      <c r="D474" s="2"/>
      <c r="E474" s="2"/>
      <c r="F474" s="2"/>
      <c r="G474" s="2"/>
      <c r="H474" s="2"/>
      <c r="I474" s="2"/>
      <c r="J474" s="2"/>
    </row>
    <row r="475" spans="2:11" x14ac:dyDescent="0.25">
      <c r="B475" s="2"/>
      <c r="C475" s="2"/>
      <c r="D475" s="2"/>
      <c r="E475" s="2"/>
      <c r="F475" s="2"/>
      <c r="G475" s="2"/>
      <c r="H475" s="2"/>
      <c r="I475" s="2"/>
      <c r="J475" s="2"/>
    </row>
    <row r="476" spans="2:11" x14ac:dyDescent="0.25">
      <c r="B476" s="82" t="s">
        <v>72</v>
      </c>
      <c r="C476" s="24"/>
      <c r="D476" s="24"/>
      <c r="E476" s="24"/>
      <c r="F476" s="24"/>
      <c r="G476" s="24"/>
      <c r="H476" s="24"/>
      <c r="I476" s="24"/>
      <c r="J476" s="24"/>
    </row>
    <row r="477" spans="2:11" s="83" customFormat="1" x14ac:dyDescent="0.25">
      <c r="B477" s="245"/>
      <c r="C477" s="246"/>
      <c r="D477" s="246"/>
      <c r="E477" s="246"/>
      <c r="F477" s="246"/>
      <c r="G477" s="246"/>
      <c r="H477" s="246"/>
      <c r="I477" s="246"/>
      <c r="J477" s="247"/>
    </row>
    <row r="478" spans="2:11" s="83" customFormat="1" x14ac:dyDescent="0.25">
      <c r="B478" s="131"/>
      <c r="C478" s="131"/>
      <c r="D478" s="131"/>
      <c r="E478" s="131"/>
      <c r="F478" s="131"/>
      <c r="G478" s="131"/>
      <c r="H478" s="131"/>
      <c r="I478" s="231"/>
      <c r="J478" s="131"/>
    </row>
    <row r="479" spans="2:11" s="83" customFormat="1" x14ac:dyDescent="0.25">
      <c r="B479" s="131"/>
      <c r="C479" s="131"/>
      <c r="D479" s="131"/>
      <c r="E479" s="131"/>
      <c r="F479" s="131"/>
      <c r="G479" s="131"/>
      <c r="H479" s="131"/>
      <c r="I479" s="231"/>
      <c r="J479" s="131"/>
    </row>
    <row r="480" spans="2:11" s="83" customFormat="1" x14ac:dyDescent="0.25">
      <c r="B480" s="64"/>
      <c r="C480" s="64"/>
      <c r="D480" s="64"/>
      <c r="E480" s="64"/>
      <c r="F480" s="64"/>
      <c r="G480" s="64"/>
      <c r="H480" s="64"/>
      <c r="I480" s="64"/>
      <c r="J480" s="64"/>
      <c r="K480" s="64"/>
    </row>
    <row r="481" spans="2:10" ht="18.75" x14ac:dyDescent="0.25">
      <c r="B481" s="99" t="s">
        <v>20</v>
      </c>
      <c r="C481" s="2"/>
      <c r="D481" s="2"/>
      <c r="E481" s="2"/>
      <c r="F481" s="2"/>
      <c r="G481" s="2"/>
      <c r="H481" s="2"/>
      <c r="I481" s="2"/>
      <c r="J481" s="2"/>
    </row>
    <row r="482" spans="2:10" x14ac:dyDescent="0.25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5">
      <c r="B483" s="2"/>
      <c r="C483" s="2"/>
      <c r="D483" s="2"/>
      <c r="E483" s="2"/>
      <c r="F483" s="2"/>
      <c r="G483" s="2"/>
      <c r="H483" s="2"/>
      <c r="I483" s="2"/>
      <c r="J483" s="2"/>
    </row>
    <row r="484" spans="2:10" ht="40.5" customHeight="1" x14ac:dyDescent="0.25">
      <c r="B484" s="75"/>
      <c r="C484" s="126" t="s">
        <v>128</v>
      </c>
      <c r="D484" s="126" t="s">
        <v>129</v>
      </c>
      <c r="E484" s="124" t="s">
        <v>130</v>
      </c>
      <c r="F484" s="312" t="s">
        <v>330</v>
      </c>
      <c r="G484" s="313"/>
      <c r="H484" s="331" t="s">
        <v>131</v>
      </c>
      <c r="I484" s="333"/>
      <c r="J484" s="332"/>
    </row>
    <row r="485" spans="2:10" ht="25.5" x14ac:dyDescent="0.25">
      <c r="B485" s="80" t="s">
        <v>132</v>
      </c>
      <c r="C485" s="181"/>
      <c r="D485" s="180"/>
      <c r="E485" s="180"/>
      <c r="F485" s="251"/>
      <c r="G485" s="251"/>
      <c r="H485" s="252"/>
      <c r="I485" s="252"/>
      <c r="J485" s="252"/>
    </row>
    <row r="486" spans="2:10" ht="38.25" x14ac:dyDescent="0.25">
      <c r="B486" s="80" t="s">
        <v>133</v>
      </c>
      <c r="C486" s="181"/>
      <c r="D486" s="180"/>
      <c r="E486" s="180"/>
      <c r="F486" s="251"/>
      <c r="G486" s="251"/>
      <c r="H486" s="252"/>
      <c r="I486" s="252"/>
      <c r="J486" s="252"/>
    </row>
    <row r="487" spans="2:10" x14ac:dyDescent="0.25">
      <c r="B487" s="80" t="s">
        <v>134</v>
      </c>
      <c r="C487" s="181"/>
      <c r="D487" s="180"/>
      <c r="E487" s="180"/>
      <c r="F487" s="251"/>
      <c r="G487" s="251"/>
      <c r="H487" s="252"/>
      <c r="I487" s="252"/>
      <c r="J487" s="252"/>
    </row>
    <row r="488" spans="2:10" ht="25.5" x14ac:dyDescent="0.25">
      <c r="B488" s="80" t="s">
        <v>135</v>
      </c>
      <c r="C488" s="181"/>
      <c r="D488" s="180"/>
      <c r="E488" s="180"/>
      <c r="F488" s="251"/>
      <c r="G488" s="251"/>
      <c r="H488" s="252"/>
      <c r="I488" s="252"/>
      <c r="J488" s="252"/>
    </row>
    <row r="489" spans="2:10" ht="114.75" x14ac:dyDescent="0.25">
      <c r="B489" s="80" t="s">
        <v>136</v>
      </c>
      <c r="C489" s="181"/>
      <c r="D489" s="180"/>
      <c r="E489" s="180"/>
      <c r="F489" s="251"/>
      <c r="G489" s="251"/>
      <c r="H489" s="252"/>
      <c r="I489" s="252"/>
      <c r="J489" s="252"/>
    </row>
    <row r="490" spans="2:10" ht="25.5" x14ac:dyDescent="0.25">
      <c r="B490" s="80" t="s">
        <v>137</v>
      </c>
      <c r="C490" s="181"/>
      <c r="D490" s="180"/>
      <c r="E490" s="180"/>
      <c r="F490" s="251"/>
      <c r="G490" s="251"/>
      <c r="H490" s="252"/>
      <c r="I490" s="252"/>
      <c r="J490" s="252"/>
    </row>
    <row r="491" spans="2:10" ht="38.25" x14ac:dyDescent="0.25">
      <c r="B491" s="80" t="s">
        <v>138</v>
      </c>
      <c r="C491" s="181"/>
      <c r="D491" s="180"/>
      <c r="E491" s="180"/>
      <c r="F491" s="251"/>
      <c r="G491" s="251"/>
      <c r="H491" s="252"/>
      <c r="I491" s="252"/>
      <c r="J491" s="252"/>
    </row>
    <row r="492" spans="2:10" x14ac:dyDescent="0.25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5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5">
      <c r="B494" s="82" t="s">
        <v>72</v>
      </c>
      <c r="C494" s="24"/>
      <c r="D494" s="24"/>
      <c r="E494" s="24"/>
      <c r="F494" s="24"/>
      <c r="G494" s="24"/>
      <c r="H494" s="24"/>
      <c r="I494" s="24"/>
      <c r="J494" s="24"/>
    </row>
    <row r="495" spans="2:10" s="83" customFormat="1" x14ac:dyDescent="0.25">
      <c r="B495" s="245"/>
      <c r="C495" s="246"/>
      <c r="D495" s="246"/>
      <c r="E495" s="246"/>
      <c r="F495" s="246"/>
      <c r="G495" s="246"/>
      <c r="H495" s="246"/>
      <c r="I495" s="246"/>
      <c r="J495" s="247"/>
    </row>
    <row r="496" spans="2:10" x14ac:dyDescent="0.25">
      <c r="B496" s="2"/>
      <c r="C496" s="2"/>
      <c r="D496" s="2"/>
      <c r="E496" s="2"/>
      <c r="F496" s="2"/>
      <c r="G496" s="2"/>
      <c r="H496" s="2"/>
      <c r="I496" s="2"/>
      <c r="J496" s="2"/>
    </row>
    <row r="497" spans="2:11" x14ac:dyDescent="0.25">
      <c r="B497" s="2"/>
      <c r="C497" s="2"/>
      <c r="D497" s="2"/>
      <c r="E497" s="2"/>
      <c r="F497" s="2"/>
      <c r="G497" s="2"/>
      <c r="H497" s="2"/>
      <c r="I497" s="2"/>
      <c r="J497" s="2"/>
    </row>
    <row r="498" spans="2:11" x14ac:dyDescent="0.25">
      <c r="B498" s="2"/>
      <c r="C498" s="2"/>
      <c r="D498" s="2"/>
      <c r="E498" s="2"/>
      <c r="F498" s="2"/>
      <c r="G498" s="2"/>
      <c r="H498" s="2"/>
      <c r="I498" s="2"/>
      <c r="J498" s="2"/>
    </row>
    <row r="499" spans="2:11" x14ac:dyDescent="0.25">
      <c r="B499" s="2"/>
      <c r="C499" s="2"/>
      <c r="D499" s="2"/>
      <c r="E499" s="2"/>
      <c r="F499" s="2"/>
      <c r="G499" s="2"/>
      <c r="H499" s="2"/>
      <c r="I499" s="2"/>
      <c r="J499" s="2"/>
    </row>
    <row r="500" spans="2:11" ht="21" customHeight="1" x14ac:dyDescent="0.25">
      <c r="B500" s="258" t="s">
        <v>385</v>
      </c>
      <c r="C500" s="258"/>
      <c r="D500" s="258"/>
      <c r="E500" s="258"/>
      <c r="F500" s="258"/>
      <c r="G500" s="258"/>
      <c r="H500" s="258"/>
      <c r="I500" s="258"/>
      <c r="J500" s="258"/>
      <c r="K500" s="95"/>
    </row>
    <row r="501" spans="2:11" x14ac:dyDescent="0.25">
      <c r="B501" s="2"/>
      <c r="C501" s="2"/>
      <c r="D501" s="2"/>
      <c r="E501" s="2"/>
      <c r="F501" s="2"/>
      <c r="G501" s="2"/>
      <c r="H501" s="2"/>
      <c r="I501" s="2"/>
      <c r="J501" s="2"/>
    </row>
    <row r="502" spans="2:11" ht="18.75" x14ac:dyDescent="0.25">
      <c r="B502" s="99" t="s">
        <v>22</v>
      </c>
      <c r="C502" s="2"/>
      <c r="D502" s="2"/>
      <c r="E502" s="2"/>
      <c r="F502" s="2"/>
      <c r="G502" s="2"/>
      <c r="H502" s="2"/>
      <c r="I502" s="2"/>
      <c r="J502" s="2"/>
    </row>
    <row r="503" spans="2:11" x14ac:dyDescent="0.25">
      <c r="B503" s="2"/>
      <c r="C503" s="2"/>
      <c r="D503" s="2"/>
      <c r="E503" s="2"/>
      <c r="F503" s="2"/>
      <c r="G503" s="2"/>
      <c r="H503" s="111"/>
      <c r="I503" s="111"/>
      <c r="J503" s="110" t="s">
        <v>395</v>
      </c>
    </row>
    <row r="504" spans="2:11" x14ac:dyDescent="0.25">
      <c r="B504" s="2" t="s">
        <v>139</v>
      </c>
      <c r="C504" s="2"/>
      <c r="D504" s="2"/>
      <c r="E504" s="2"/>
      <c r="F504" s="2"/>
      <c r="G504" s="2"/>
      <c r="H504" s="34"/>
      <c r="I504" s="34"/>
      <c r="J504" s="161"/>
    </row>
    <row r="505" spans="2:11" x14ac:dyDescent="0.25">
      <c r="B505" s="2" t="s">
        <v>140</v>
      </c>
      <c r="C505" s="2"/>
      <c r="D505" s="2"/>
      <c r="E505" s="2"/>
      <c r="F505" s="2"/>
      <c r="G505" s="2"/>
      <c r="H505" s="34"/>
      <c r="I505" s="34"/>
      <c r="J505" s="161"/>
    </row>
    <row r="506" spans="2:11" x14ac:dyDescent="0.25">
      <c r="B506" s="2" t="s">
        <v>141</v>
      </c>
      <c r="C506" s="2"/>
      <c r="D506" s="2"/>
      <c r="E506" s="2"/>
      <c r="F506" s="2"/>
      <c r="G506" s="2"/>
      <c r="H506" s="34"/>
      <c r="I506" s="34"/>
      <c r="J506" s="161"/>
    </row>
    <row r="507" spans="2:11" x14ac:dyDescent="0.25">
      <c r="B507" s="2" t="s">
        <v>142</v>
      </c>
      <c r="C507" s="2"/>
      <c r="D507" s="2"/>
      <c r="E507" s="2"/>
      <c r="F507" s="2"/>
      <c r="G507" s="2"/>
      <c r="H507" s="34"/>
      <c r="I507" s="34"/>
      <c r="J507" s="161"/>
    </row>
    <row r="508" spans="2:11" x14ac:dyDescent="0.25">
      <c r="B508" s="2"/>
      <c r="C508" s="2"/>
      <c r="D508" s="2"/>
      <c r="E508" s="2"/>
      <c r="F508" s="2"/>
      <c r="G508" s="2"/>
      <c r="H508" s="19"/>
      <c r="I508" s="19"/>
      <c r="J508" s="2"/>
    </row>
    <row r="509" spans="2:11" x14ac:dyDescent="0.25">
      <c r="B509" s="2"/>
      <c r="C509" s="2"/>
      <c r="D509" s="2"/>
      <c r="E509" s="2"/>
      <c r="F509" s="2"/>
      <c r="G509" s="2"/>
      <c r="H509" s="2"/>
      <c r="I509" s="2"/>
      <c r="J509" s="2"/>
    </row>
    <row r="510" spans="2:11" x14ac:dyDescent="0.25">
      <c r="B510" s="82" t="s">
        <v>72</v>
      </c>
      <c r="C510" s="24"/>
      <c r="D510" s="24"/>
      <c r="E510" s="24"/>
      <c r="F510" s="24"/>
      <c r="G510" s="24"/>
      <c r="H510" s="24"/>
      <c r="I510" s="24"/>
      <c r="J510" s="24"/>
    </row>
    <row r="511" spans="2:11" s="83" customFormat="1" x14ac:dyDescent="0.25">
      <c r="B511" s="245"/>
      <c r="C511" s="246"/>
      <c r="D511" s="246"/>
      <c r="E511" s="246"/>
      <c r="F511" s="246"/>
      <c r="G511" s="246"/>
      <c r="H511" s="246"/>
      <c r="I511" s="246"/>
      <c r="J511" s="247"/>
    </row>
    <row r="512" spans="2:11" x14ac:dyDescent="0.25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5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5">
      <c r="B514" s="2"/>
      <c r="C514" s="2"/>
      <c r="D514" s="2"/>
      <c r="E514" s="2"/>
      <c r="F514" s="2"/>
      <c r="G514" s="2"/>
      <c r="H514" s="2"/>
      <c r="I514" s="2"/>
      <c r="J514" s="2"/>
    </row>
    <row r="515" spans="2:10" ht="18.75" x14ac:dyDescent="0.25">
      <c r="B515" s="99" t="s">
        <v>23</v>
      </c>
      <c r="C515" s="2"/>
      <c r="D515" s="2"/>
      <c r="E515" s="2"/>
      <c r="F515" s="2"/>
      <c r="G515" s="2"/>
      <c r="H515" s="2"/>
      <c r="I515" s="2"/>
      <c r="J515" s="2"/>
    </row>
    <row r="516" spans="2:10" x14ac:dyDescent="0.25">
      <c r="B516" s="2"/>
      <c r="C516" s="2"/>
      <c r="D516" s="2"/>
      <c r="E516" s="2"/>
      <c r="F516" s="2"/>
      <c r="G516" s="2"/>
      <c r="H516" s="111"/>
      <c r="I516" s="111"/>
      <c r="J516" s="110" t="s">
        <v>395</v>
      </c>
    </row>
    <row r="517" spans="2:10" x14ac:dyDescent="0.25">
      <c r="B517" s="2" t="s">
        <v>143</v>
      </c>
      <c r="C517" s="2"/>
      <c r="D517" s="2"/>
      <c r="E517" s="2"/>
      <c r="F517" s="2"/>
      <c r="G517" s="2"/>
      <c r="H517" s="34"/>
      <c r="I517" s="34"/>
      <c r="J517" s="161"/>
    </row>
    <row r="518" spans="2:10" x14ac:dyDescent="0.25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5">
      <c r="B519" s="2" t="s">
        <v>144</v>
      </c>
      <c r="C519" s="2"/>
      <c r="D519" s="2"/>
      <c r="E519" s="2"/>
      <c r="F519" s="2"/>
      <c r="G519" s="2"/>
      <c r="H519" s="2"/>
      <c r="I519" s="2"/>
      <c r="J519" s="182"/>
    </row>
    <row r="520" spans="2:10" x14ac:dyDescent="0.25">
      <c r="B520" s="2" t="s">
        <v>331</v>
      </c>
      <c r="C520" s="2"/>
      <c r="D520" s="2"/>
      <c r="E520" s="2"/>
      <c r="F520" s="2"/>
      <c r="G520" s="2"/>
      <c r="H520" s="255"/>
      <c r="I520" s="256"/>
      <c r="J520" s="257"/>
    </row>
    <row r="521" spans="2:10" x14ac:dyDescent="0.25">
      <c r="B521" s="19" t="s">
        <v>125</v>
      </c>
      <c r="C521" s="19"/>
      <c r="D521" s="19"/>
      <c r="E521" s="19"/>
      <c r="F521" s="19"/>
      <c r="G521" s="19"/>
      <c r="H521" s="19"/>
      <c r="I521" s="19"/>
      <c r="J521" s="19"/>
    </row>
    <row r="522" spans="2:10" s="83" customFormat="1" x14ac:dyDescent="0.25">
      <c r="B522" s="245"/>
      <c r="C522" s="246"/>
      <c r="D522" s="246"/>
      <c r="E522" s="246"/>
      <c r="F522" s="246"/>
      <c r="G522" s="246"/>
      <c r="H522" s="246"/>
      <c r="I522" s="246"/>
      <c r="J522" s="247"/>
    </row>
    <row r="523" spans="2:10" s="83" customFormat="1" x14ac:dyDescent="0.25">
      <c r="B523" s="131"/>
      <c r="C523" s="131"/>
      <c r="D523" s="131"/>
      <c r="E523" s="131"/>
      <c r="F523" s="131"/>
      <c r="G523" s="131"/>
      <c r="H523" s="131"/>
      <c r="I523" s="231"/>
      <c r="J523" s="131"/>
    </row>
    <row r="524" spans="2:10" x14ac:dyDescent="0.25">
      <c r="B524" s="2" t="s">
        <v>145</v>
      </c>
      <c r="C524" s="2"/>
      <c r="D524" s="2"/>
      <c r="E524" s="2"/>
      <c r="F524" s="2"/>
      <c r="G524" s="2"/>
      <c r="H524" s="2"/>
      <c r="I524" s="2"/>
      <c r="J524" s="2"/>
    </row>
    <row r="525" spans="2:10" s="83" customFormat="1" x14ac:dyDescent="0.25">
      <c r="B525" s="245"/>
      <c r="C525" s="246"/>
      <c r="D525" s="246"/>
      <c r="E525" s="246"/>
      <c r="F525" s="246"/>
      <c r="G525" s="246"/>
      <c r="H525" s="246"/>
      <c r="I525" s="246"/>
      <c r="J525" s="247"/>
    </row>
    <row r="526" spans="2:10" s="83" customFormat="1" x14ac:dyDescent="0.25">
      <c r="B526" s="131"/>
      <c r="C526" s="131"/>
      <c r="D526" s="131"/>
      <c r="E526" s="131"/>
      <c r="F526" s="131"/>
      <c r="G526" s="131"/>
      <c r="H526" s="131"/>
      <c r="I526" s="231"/>
      <c r="J526" s="131"/>
    </row>
    <row r="527" spans="2:10" x14ac:dyDescent="0.25">
      <c r="B527" s="82" t="s">
        <v>72</v>
      </c>
      <c r="C527" s="24"/>
      <c r="D527" s="24"/>
      <c r="E527" s="24"/>
      <c r="F527" s="24"/>
      <c r="G527" s="24"/>
      <c r="H527" s="24"/>
      <c r="I527" s="24"/>
      <c r="J527" s="24"/>
    </row>
    <row r="528" spans="2:10" s="83" customFormat="1" x14ac:dyDescent="0.25">
      <c r="B528" s="245"/>
      <c r="C528" s="246"/>
      <c r="D528" s="246"/>
      <c r="E528" s="246"/>
      <c r="F528" s="246"/>
      <c r="G528" s="246"/>
      <c r="H528" s="246"/>
      <c r="I528" s="246"/>
      <c r="J528" s="247"/>
    </row>
    <row r="529" spans="2:10" s="83" customFormat="1" x14ac:dyDescent="0.25">
      <c r="B529" s="131"/>
      <c r="C529" s="131"/>
      <c r="D529" s="131"/>
      <c r="E529" s="131"/>
      <c r="F529" s="131"/>
      <c r="G529" s="131"/>
      <c r="H529" s="131"/>
      <c r="I529" s="231"/>
      <c r="J529" s="131"/>
    </row>
    <row r="530" spans="2:10" s="83" customFormat="1" x14ac:dyDescent="0.25">
      <c r="B530" s="131"/>
      <c r="C530" s="131"/>
      <c r="D530" s="131"/>
      <c r="E530" s="131"/>
      <c r="F530" s="131"/>
      <c r="G530" s="131"/>
      <c r="H530" s="131"/>
      <c r="I530" s="231"/>
      <c r="J530" s="131"/>
    </row>
    <row r="531" spans="2:10" x14ac:dyDescent="0.25">
      <c r="B531" s="2"/>
      <c r="C531" s="2"/>
      <c r="D531" s="2"/>
      <c r="E531" s="2"/>
      <c r="F531" s="2"/>
      <c r="G531" s="2"/>
      <c r="H531" s="2"/>
      <c r="I531" s="2"/>
      <c r="J531" s="2"/>
    </row>
    <row r="532" spans="2:10" ht="18.75" x14ac:dyDescent="0.25">
      <c r="B532" s="99" t="s">
        <v>368</v>
      </c>
      <c r="C532" s="2"/>
      <c r="D532" s="2"/>
      <c r="E532" s="2"/>
      <c r="F532" s="2"/>
      <c r="G532" s="2"/>
      <c r="H532" s="2"/>
      <c r="I532" s="2"/>
      <c r="J532" s="2"/>
    </row>
    <row r="533" spans="2:10" x14ac:dyDescent="0.25">
      <c r="B533" s="2"/>
      <c r="C533" s="2"/>
      <c r="D533" s="2"/>
      <c r="E533" s="2"/>
      <c r="F533" s="2"/>
      <c r="G533" s="2"/>
      <c r="H533" s="111"/>
      <c r="I533" s="111"/>
      <c r="J533" s="110" t="s">
        <v>395</v>
      </c>
    </row>
    <row r="534" spans="2:10" x14ac:dyDescent="0.25">
      <c r="B534" s="2" t="s">
        <v>146</v>
      </c>
      <c r="C534" s="2"/>
      <c r="D534" s="2"/>
      <c r="E534" s="2"/>
      <c r="F534" s="2"/>
      <c r="G534" s="2"/>
      <c r="H534" s="34"/>
      <c r="I534" s="34"/>
      <c r="J534" s="161"/>
    </row>
    <row r="535" spans="2:10" x14ac:dyDescent="0.25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5">
      <c r="B536" s="2" t="s">
        <v>147</v>
      </c>
      <c r="C536" s="2"/>
      <c r="D536" s="2"/>
      <c r="E536" s="2"/>
      <c r="F536" s="2"/>
      <c r="G536" s="2"/>
      <c r="H536" s="2"/>
      <c r="I536" s="2"/>
      <c r="J536" s="171"/>
    </row>
    <row r="537" spans="2:10" x14ac:dyDescent="0.25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5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5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5">
      <c r="B540" s="75"/>
      <c r="C540" s="2"/>
      <c r="D540" s="126">
        <v>2014</v>
      </c>
      <c r="E540" s="47">
        <v>2015</v>
      </c>
      <c r="F540" s="126">
        <v>2016</v>
      </c>
      <c r="G540" s="47">
        <v>2017</v>
      </c>
      <c r="H540" s="126">
        <v>2018</v>
      </c>
      <c r="I540" s="225">
        <v>2019</v>
      </c>
      <c r="J540" s="125">
        <v>2020</v>
      </c>
    </row>
    <row r="541" spans="2:10" ht="60" customHeight="1" x14ac:dyDescent="0.25">
      <c r="B541" s="312" t="s">
        <v>148</v>
      </c>
      <c r="C541" s="313"/>
      <c r="D541" s="167" t="e">
        <v>#N/A</v>
      </c>
      <c r="E541" s="167" t="e">
        <v>#N/A</v>
      </c>
      <c r="F541" s="167" t="e">
        <v>#N/A</v>
      </c>
      <c r="G541" s="168" t="e">
        <v>#N/A</v>
      </c>
      <c r="H541" s="167" t="e">
        <v>#N/A</v>
      </c>
      <c r="I541" s="169" t="e">
        <v>#N/A</v>
      </c>
      <c r="J541" s="169" t="e">
        <v>#N/A</v>
      </c>
    </row>
    <row r="542" spans="2:10" ht="15" customHeight="1" x14ac:dyDescent="0.25">
      <c r="B542" s="248" t="s">
        <v>149</v>
      </c>
      <c r="C542" s="248"/>
      <c r="D542" s="183" t="e">
        <v>#N/A</v>
      </c>
      <c r="E542" s="183" t="e">
        <v>#N/A</v>
      </c>
      <c r="F542" s="183" t="e">
        <v>#N/A</v>
      </c>
      <c r="G542" s="184" t="e">
        <v>#N/A</v>
      </c>
      <c r="H542" s="183" t="e">
        <v>#N/A</v>
      </c>
      <c r="I542" s="185" t="e">
        <v>#N/A</v>
      </c>
      <c r="J542" s="185" t="e">
        <v>#N/A</v>
      </c>
    </row>
    <row r="543" spans="2:10" x14ac:dyDescent="0.25">
      <c r="B543" s="241" t="s">
        <v>80</v>
      </c>
      <c r="C543" s="242"/>
      <c r="D543" s="48" t="e">
        <f t="shared" ref="D543:J543" si="26">IF(OR(D541="",D542=""),"",D541/D542)</f>
        <v>#N/A</v>
      </c>
      <c r="E543" s="49" t="e">
        <f t="shared" si="26"/>
        <v>#N/A</v>
      </c>
      <c r="F543" s="48" t="e">
        <f t="shared" si="26"/>
        <v>#N/A</v>
      </c>
      <c r="G543" s="49" t="e">
        <f t="shared" si="26"/>
        <v>#N/A</v>
      </c>
      <c r="H543" s="48" t="e">
        <f t="shared" si="26"/>
        <v>#N/A</v>
      </c>
      <c r="I543" s="50" t="e">
        <f t="shared" ref="I543" si="27">IF(OR(I541="",I542=""),"",I541/I542)</f>
        <v>#N/A</v>
      </c>
      <c r="J543" s="50" t="e">
        <f t="shared" si="26"/>
        <v>#N/A</v>
      </c>
    </row>
    <row r="544" spans="2:10" ht="45.75" customHeight="1" x14ac:dyDescent="0.25">
      <c r="B544" s="312" t="s">
        <v>332</v>
      </c>
      <c r="C544" s="313"/>
      <c r="D544" s="167" t="e">
        <v>#N/A</v>
      </c>
      <c r="E544" s="167" t="e">
        <v>#N/A</v>
      </c>
      <c r="F544" s="167" t="e">
        <v>#N/A</v>
      </c>
      <c r="G544" s="168" t="e">
        <v>#N/A</v>
      </c>
      <c r="H544" s="167" t="e">
        <v>#N/A</v>
      </c>
      <c r="I544" s="169" t="e">
        <v>#N/A</v>
      </c>
      <c r="J544" s="169" t="e">
        <v>#N/A</v>
      </c>
    </row>
    <row r="545" spans="2:10" ht="15" customHeight="1" x14ac:dyDescent="0.25">
      <c r="B545" s="248" t="s">
        <v>155</v>
      </c>
      <c r="C545" s="248"/>
      <c r="D545" s="177"/>
      <c r="E545" s="177"/>
      <c r="F545" s="177" t="e">
        <v>#N/A</v>
      </c>
      <c r="G545" s="178" t="e">
        <v>#N/A</v>
      </c>
      <c r="H545" s="177" t="e">
        <v>#N/A</v>
      </c>
      <c r="I545" s="179" t="e">
        <v>#N/A</v>
      </c>
      <c r="J545" s="179" t="e">
        <v>#N/A</v>
      </c>
    </row>
    <row r="546" spans="2:10" x14ac:dyDescent="0.25">
      <c r="B546" s="241" t="s">
        <v>80</v>
      </c>
      <c r="C546" s="242"/>
      <c r="D546" s="48" t="e">
        <f t="shared" ref="D546:J546" si="28">IF(OR(D544="",D545=""),"",D544/D545)</f>
        <v>#N/A</v>
      </c>
      <c r="E546" s="49" t="e">
        <f t="shared" si="28"/>
        <v>#N/A</v>
      </c>
      <c r="F546" s="48" t="e">
        <f t="shared" si="28"/>
        <v>#N/A</v>
      </c>
      <c r="G546" s="49" t="e">
        <f t="shared" si="28"/>
        <v>#N/A</v>
      </c>
      <c r="H546" s="48" t="e">
        <f t="shared" si="28"/>
        <v>#N/A</v>
      </c>
      <c r="I546" s="50" t="e">
        <f t="shared" ref="I546" si="29">IF(OR(I544="",I545=""),"",I544/I545)</f>
        <v>#N/A</v>
      </c>
      <c r="J546" s="50" t="e">
        <f t="shared" si="28"/>
        <v>#N/A</v>
      </c>
    </row>
    <row r="547" spans="2:10" x14ac:dyDescent="0.25">
      <c r="B547" s="249" t="s">
        <v>430</v>
      </c>
      <c r="C547" s="249"/>
      <c r="D547" s="249"/>
      <c r="E547" s="249"/>
      <c r="F547" s="249"/>
      <c r="G547" s="249"/>
      <c r="H547" s="249"/>
      <c r="I547" s="249"/>
      <c r="J547" s="249"/>
    </row>
    <row r="548" spans="2:10" x14ac:dyDescent="0.25">
      <c r="B548" s="123"/>
      <c r="C548" s="123"/>
      <c r="D548" s="123"/>
      <c r="E548" s="123"/>
      <c r="F548" s="123"/>
      <c r="G548" s="123"/>
      <c r="H548" s="123"/>
      <c r="I548" s="123"/>
      <c r="J548" s="123"/>
    </row>
    <row r="549" spans="2:10" s="83" customFormat="1" x14ac:dyDescent="0.25"/>
    <row r="550" spans="2:10" x14ac:dyDescent="0.25">
      <c r="B550" s="82" t="s">
        <v>72</v>
      </c>
      <c r="C550" s="24"/>
      <c r="D550" s="24"/>
      <c r="E550" s="24"/>
      <c r="F550" s="24"/>
      <c r="G550" s="24"/>
      <c r="H550" s="24"/>
      <c r="I550" s="24"/>
      <c r="J550" s="24"/>
    </row>
    <row r="551" spans="2:10" x14ac:dyDescent="0.25">
      <c r="B551" s="245"/>
      <c r="C551" s="246"/>
      <c r="D551" s="246"/>
      <c r="E551" s="246"/>
      <c r="F551" s="246"/>
      <c r="G551" s="246"/>
      <c r="H551" s="246"/>
      <c r="I551" s="246"/>
      <c r="J551" s="247"/>
    </row>
    <row r="552" spans="2:10" x14ac:dyDescent="0.25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5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5">
      <c r="B554" s="2"/>
      <c r="C554" s="2"/>
      <c r="D554" s="2"/>
      <c r="E554" s="2"/>
      <c r="F554" s="2"/>
      <c r="G554" s="2"/>
      <c r="H554" s="2"/>
      <c r="I554" s="2"/>
      <c r="J554" s="2"/>
    </row>
    <row r="555" spans="2:10" ht="18.75" x14ac:dyDescent="0.25">
      <c r="B555" s="99" t="s">
        <v>25</v>
      </c>
      <c r="C555" s="2"/>
      <c r="D555" s="2"/>
      <c r="E555" s="2"/>
      <c r="F555" s="2"/>
      <c r="G555" s="2"/>
      <c r="H555" s="2"/>
      <c r="I555" s="2"/>
      <c r="J555" s="2"/>
    </row>
    <row r="556" spans="2:10" x14ac:dyDescent="0.25">
      <c r="B556" s="2"/>
      <c r="C556" s="2"/>
      <c r="D556" s="2"/>
      <c r="E556" s="2"/>
      <c r="F556" s="2"/>
      <c r="G556" s="2"/>
      <c r="H556" s="111"/>
      <c r="I556" s="111"/>
      <c r="J556" s="110" t="s">
        <v>395</v>
      </c>
    </row>
    <row r="557" spans="2:10" x14ac:dyDescent="0.25">
      <c r="B557" s="2" t="s">
        <v>150</v>
      </c>
      <c r="C557" s="2"/>
      <c r="D557" s="2"/>
      <c r="E557" s="2"/>
      <c r="F557" s="2"/>
      <c r="G557" s="2"/>
      <c r="H557" s="34"/>
      <c r="I557" s="34"/>
      <c r="J557" s="161"/>
    </row>
    <row r="558" spans="2:10" x14ac:dyDescent="0.25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5">
      <c r="B559" s="2" t="s">
        <v>147</v>
      </c>
      <c r="C559" s="2"/>
      <c r="D559" s="2"/>
      <c r="E559" s="2"/>
      <c r="F559" s="2"/>
      <c r="G559" s="2"/>
      <c r="H559" s="2"/>
      <c r="I559" s="2"/>
      <c r="J559" s="171"/>
    </row>
    <row r="560" spans="2:10" x14ac:dyDescent="0.25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5">
      <c r="B561" s="2"/>
      <c r="C561" s="2"/>
      <c r="D561" s="2"/>
      <c r="E561" s="2"/>
      <c r="F561" s="2"/>
      <c r="G561" s="2"/>
      <c r="H561" s="111"/>
      <c r="I561" s="111"/>
      <c r="J561" s="110" t="s">
        <v>395</v>
      </c>
    </row>
    <row r="562" spans="2:10" x14ac:dyDescent="0.25">
      <c r="B562" s="2" t="s">
        <v>151</v>
      </c>
      <c r="C562" s="2"/>
      <c r="D562" s="2"/>
      <c r="E562" s="2"/>
      <c r="F562" s="2"/>
      <c r="G562" s="2"/>
      <c r="H562" s="34"/>
      <c r="I562" s="34"/>
      <c r="J562" s="161"/>
    </row>
    <row r="563" spans="2:10" x14ac:dyDescent="0.25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5">
      <c r="B564" s="2"/>
      <c r="C564" s="2"/>
      <c r="D564" s="2"/>
      <c r="E564" s="2"/>
      <c r="F564" s="2"/>
      <c r="G564" s="2"/>
      <c r="H564" s="111"/>
      <c r="I564" s="111"/>
      <c r="J564" s="110" t="s">
        <v>395</v>
      </c>
    </row>
    <row r="565" spans="2:10" x14ac:dyDescent="0.25">
      <c r="B565" s="2" t="s">
        <v>152</v>
      </c>
      <c r="C565" s="2"/>
      <c r="D565" s="2"/>
      <c r="E565" s="2"/>
      <c r="F565" s="2"/>
      <c r="G565" s="2"/>
      <c r="H565" s="34"/>
      <c r="I565" s="34"/>
      <c r="J565" s="161"/>
    </row>
    <row r="566" spans="2:10" x14ac:dyDescent="0.25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5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5">
      <c r="B568" s="46" t="s">
        <v>153</v>
      </c>
      <c r="C568" s="2"/>
      <c r="D568" s="2"/>
      <c r="E568" s="2"/>
      <c r="F568" s="2"/>
      <c r="G568" s="2"/>
      <c r="H568" s="2"/>
      <c r="I568" s="2"/>
      <c r="J568" s="2"/>
    </row>
    <row r="569" spans="2:10" x14ac:dyDescent="0.25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5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5">
      <c r="B571" s="82" t="s">
        <v>72</v>
      </c>
      <c r="C571" s="24"/>
      <c r="D571" s="24"/>
      <c r="E571" s="24"/>
      <c r="F571" s="24"/>
      <c r="G571" s="24"/>
      <c r="H571" s="24"/>
      <c r="I571" s="24"/>
      <c r="J571" s="24"/>
    </row>
    <row r="572" spans="2:10" s="83" customFormat="1" x14ac:dyDescent="0.25">
      <c r="B572" s="245"/>
      <c r="C572" s="246"/>
      <c r="D572" s="246"/>
      <c r="E572" s="246"/>
      <c r="F572" s="246"/>
      <c r="G572" s="246"/>
      <c r="H572" s="246"/>
      <c r="I572" s="246"/>
      <c r="J572" s="247"/>
    </row>
    <row r="573" spans="2:10" x14ac:dyDescent="0.25">
      <c r="B573" s="136"/>
      <c r="C573" s="2"/>
      <c r="D573" s="2"/>
      <c r="E573" s="2"/>
      <c r="F573" s="2"/>
      <c r="G573" s="2"/>
      <c r="H573" s="2"/>
      <c r="I573" s="2"/>
      <c r="J573" s="2"/>
    </row>
    <row r="574" spans="2:10" x14ac:dyDescent="0.25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5">
      <c r="B575" s="2"/>
      <c r="C575" s="2"/>
      <c r="D575" s="2"/>
      <c r="E575" s="2"/>
      <c r="F575" s="2"/>
      <c r="G575" s="2"/>
      <c r="H575" s="2"/>
      <c r="I575" s="2"/>
      <c r="J575" s="2"/>
    </row>
    <row r="576" spans="2:10" ht="18.75" x14ac:dyDescent="0.25">
      <c r="B576" s="99" t="s">
        <v>369</v>
      </c>
      <c r="C576" s="2"/>
      <c r="D576" s="2"/>
      <c r="E576" s="2"/>
      <c r="F576" s="2"/>
      <c r="G576" s="2"/>
      <c r="H576" s="2"/>
      <c r="I576" s="2"/>
      <c r="J576" s="2"/>
    </row>
    <row r="577" spans="2:10" x14ac:dyDescent="0.25">
      <c r="B577" s="2"/>
      <c r="C577" s="2"/>
      <c r="D577" s="2"/>
      <c r="E577" s="2"/>
      <c r="F577" s="2"/>
      <c r="G577" s="2"/>
      <c r="H577" s="2"/>
      <c r="I577" s="2"/>
      <c r="J577" s="2"/>
    </row>
    <row r="578" spans="2:10" ht="17.25" x14ac:dyDescent="0.25">
      <c r="B578" s="204" t="s">
        <v>27</v>
      </c>
      <c r="C578" s="2"/>
      <c r="D578" s="2"/>
      <c r="E578" s="2"/>
      <c r="F578" s="2"/>
      <c r="G578" s="2"/>
      <c r="H578" s="2"/>
      <c r="I578" s="2"/>
      <c r="J578" s="2"/>
    </row>
    <row r="579" spans="2:10" x14ac:dyDescent="0.25">
      <c r="B579" s="2"/>
      <c r="C579" s="2"/>
      <c r="D579" s="2"/>
      <c r="E579" s="2"/>
      <c r="F579" s="2"/>
      <c r="G579" s="2"/>
      <c r="H579" s="111"/>
      <c r="I579" s="111"/>
      <c r="J579" s="110" t="s">
        <v>395</v>
      </c>
    </row>
    <row r="580" spans="2:10" x14ac:dyDescent="0.25">
      <c r="B580" s="253" t="s">
        <v>154</v>
      </c>
      <c r="C580" s="253"/>
      <c r="D580" s="253"/>
      <c r="E580" s="253"/>
      <c r="F580" s="253"/>
      <c r="G580" s="254"/>
      <c r="H580" s="34"/>
      <c r="I580" s="34"/>
      <c r="J580" s="161"/>
    </row>
    <row r="581" spans="2:10" x14ac:dyDescent="0.25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5">
      <c r="B582" s="310" t="s">
        <v>125</v>
      </c>
      <c r="C582" s="310"/>
      <c r="D582" s="310"/>
      <c r="E582" s="310"/>
      <c r="F582" s="310"/>
      <c r="G582" s="310"/>
      <c r="H582" s="310"/>
      <c r="I582" s="310"/>
      <c r="J582" s="310"/>
    </row>
    <row r="583" spans="2:10" s="83" customFormat="1" x14ac:dyDescent="0.25">
      <c r="B583" s="245"/>
      <c r="C583" s="246"/>
      <c r="D583" s="246"/>
      <c r="E583" s="246"/>
      <c r="F583" s="246"/>
      <c r="G583" s="246"/>
      <c r="H583" s="246"/>
      <c r="I583" s="246"/>
      <c r="J583" s="247"/>
    </row>
    <row r="584" spans="2:10" x14ac:dyDescent="0.25">
      <c r="B584" s="24"/>
      <c r="C584" s="24"/>
      <c r="D584" s="24"/>
      <c r="E584" s="24"/>
      <c r="F584" s="24"/>
      <c r="G584" s="24"/>
      <c r="H584" s="24"/>
      <c r="I584" s="24"/>
      <c r="J584" s="24"/>
    </row>
    <row r="585" spans="2:10" x14ac:dyDescent="0.25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5">
      <c r="B586" s="82" t="s">
        <v>72</v>
      </c>
      <c r="C586" s="24"/>
      <c r="D586" s="24"/>
      <c r="E586" s="24"/>
      <c r="F586" s="24"/>
      <c r="G586" s="24"/>
      <c r="H586" s="24"/>
      <c r="I586" s="24"/>
      <c r="J586" s="24"/>
    </row>
    <row r="587" spans="2:10" s="83" customFormat="1" x14ac:dyDescent="0.25">
      <c r="B587" s="245"/>
      <c r="C587" s="246"/>
      <c r="D587" s="246"/>
      <c r="E587" s="246"/>
      <c r="F587" s="246"/>
      <c r="G587" s="246"/>
      <c r="H587" s="246"/>
      <c r="I587" s="246"/>
      <c r="J587" s="247"/>
    </row>
    <row r="588" spans="2:10" x14ac:dyDescent="0.25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5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5">
      <c r="B590" s="2"/>
      <c r="C590" s="2"/>
      <c r="D590" s="2"/>
      <c r="E590" s="2"/>
      <c r="F590" s="2"/>
      <c r="G590" s="2"/>
      <c r="H590" s="2"/>
      <c r="I590" s="2"/>
      <c r="J590" s="2"/>
    </row>
    <row r="591" spans="2:10" ht="17.25" x14ac:dyDescent="0.25">
      <c r="B591" s="204" t="s">
        <v>28</v>
      </c>
      <c r="C591" s="2"/>
      <c r="D591" s="2"/>
      <c r="E591" s="2"/>
      <c r="F591" s="2"/>
      <c r="G591" s="2"/>
      <c r="H591" s="2"/>
      <c r="I591" s="2"/>
      <c r="J591" s="2"/>
    </row>
    <row r="592" spans="2:10" x14ac:dyDescent="0.25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5">
      <c r="B593" s="2"/>
      <c r="C593" s="2"/>
      <c r="D593" s="126">
        <v>2014</v>
      </c>
      <c r="E593" s="126">
        <v>2015</v>
      </c>
      <c r="F593" s="126">
        <v>2016</v>
      </c>
      <c r="G593" s="126">
        <v>2017</v>
      </c>
      <c r="H593" s="126">
        <v>2018</v>
      </c>
      <c r="I593" s="233">
        <v>2019</v>
      </c>
      <c r="J593" s="126">
        <v>2020</v>
      </c>
    </row>
    <row r="594" spans="2:10" ht="45" customHeight="1" x14ac:dyDescent="0.25">
      <c r="B594" s="243" t="s">
        <v>402</v>
      </c>
      <c r="C594" s="244"/>
      <c r="D594" s="174" t="e">
        <v>#N/A</v>
      </c>
      <c r="E594" s="174" t="e">
        <v>#N/A</v>
      </c>
      <c r="F594" s="174" t="e">
        <v>#N/A</v>
      </c>
      <c r="G594" s="175" t="e">
        <v>#N/A</v>
      </c>
      <c r="H594" s="174" t="e">
        <v>#N/A</v>
      </c>
      <c r="I594" s="176" t="e">
        <v>#N/A</v>
      </c>
      <c r="J594" s="176" t="e">
        <v>#N/A</v>
      </c>
    </row>
    <row r="595" spans="2:10" x14ac:dyDescent="0.25">
      <c r="B595" s="248" t="s">
        <v>155</v>
      </c>
      <c r="C595" s="248"/>
      <c r="D595" s="140" t="str">
        <f>IF($D$545="","",$D$545)</f>
        <v/>
      </c>
      <c r="E595" s="140" t="str">
        <f>IF($E$545="","",$E$545)</f>
        <v/>
      </c>
      <c r="F595" s="140" t="e">
        <f>IF($F$545="","",$F$545)</f>
        <v>#N/A</v>
      </c>
      <c r="G595" s="140" t="e">
        <f>IF($G$545="","",$G$545)</f>
        <v>#N/A</v>
      </c>
      <c r="H595" s="140" t="e">
        <f>IF($H$545="","",$H$545)</f>
        <v>#N/A</v>
      </c>
      <c r="I595" s="140" t="e">
        <f>IF($I$545="","",$I$545)</f>
        <v>#N/A</v>
      </c>
      <c r="J595" s="140" t="e">
        <f>IF($J$545="","",$J$545)</f>
        <v>#N/A</v>
      </c>
    </row>
    <row r="596" spans="2:10" x14ac:dyDescent="0.25">
      <c r="B596" s="325" t="s">
        <v>80</v>
      </c>
      <c r="C596" s="326"/>
      <c r="D596" s="155" t="e">
        <f t="shared" ref="D596:J596" si="30">IF(OR(D594="",D595=""),"",D594/D595)</f>
        <v>#N/A</v>
      </c>
      <c r="E596" s="155" t="e">
        <f t="shared" si="30"/>
        <v>#N/A</v>
      </c>
      <c r="F596" s="155" t="e">
        <f t="shared" si="30"/>
        <v>#N/A</v>
      </c>
      <c r="G596" s="155" t="e">
        <f t="shared" si="30"/>
        <v>#N/A</v>
      </c>
      <c r="H596" s="155" t="e">
        <f t="shared" si="30"/>
        <v>#N/A</v>
      </c>
      <c r="I596" s="155" t="e">
        <f t="shared" ref="I596" si="31">IF(OR(I594="",I595=""),"",I594/I595)</f>
        <v>#N/A</v>
      </c>
      <c r="J596" s="155" t="e">
        <f t="shared" si="30"/>
        <v>#N/A</v>
      </c>
    </row>
    <row r="597" spans="2:10" x14ac:dyDescent="0.25">
      <c r="B597" s="46" t="s">
        <v>403</v>
      </c>
      <c r="C597" s="2"/>
      <c r="D597" s="2"/>
      <c r="E597" s="2"/>
      <c r="F597" s="2"/>
      <c r="G597" s="2"/>
      <c r="H597" s="2"/>
      <c r="I597" s="2"/>
      <c r="J597" s="2"/>
    </row>
    <row r="598" spans="2:10" x14ac:dyDescent="0.25">
      <c r="B598" s="249" t="s">
        <v>430</v>
      </c>
      <c r="C598" s="249"/>
      <c r="D598" s="249"/>
      <c r="E598" s="249"/>
      <c r="F598" s="249"/>
      <c r="G598" s="249"/>
      <c r="H598" s="249"/>
      <c r="I598" s="249"/>
      <c r="J598" s="249"/>
    </row>
    <row r="599" spans="2:10" x14ac:dyDescent="0.25">
      <c r="B599" s="123"/>
      <c r="C599" s="123"/>
      <c r="D599" s="123"/>
      <c r="E599" s="123"/>
      <c r="F599" s="123"/>
      <c r="G599" s="123"/>
      <c r="H599" s="123"/>
      <c r="I599" s="123"/>
      <c r="J599" s="123"/>
    </row>
    <row r="600" spans="2:10" x14ac:dyDescent="0.25">
      <c r="B600" s="123"/>
      <c r="C600" s="123"/>
      <c r="D600" s="123"/>
      <c r="E600" s="123"/>
      <c r="F600" s="123"/>
      <c r="G600" s="123"/>
      <c r="H600" s="123"/>
      <c r="I600" s="123"/>
      <c r="J600" s="123"/>
    </row>
    <row r="601" spans="2:10" x14ac:dyDescent="0.25">
      <c r="B601" s="123"/>
      <c r="C601" s="123"/>
      <c r="D601" s="123"/>
      <c r="E601" s="123"/>
      <c r="F601" s="123"/>
      <c r="G601" s="123"/>
      <c r="H601" s="123"/>
      <c r="I601" s="123"/>
      <c r="J601" s="123"/>
    </row>
    <row r="602" spans="2:10" x14ac:dyDescent="0.25">
      <c r="B602" s="82" t="s">
        <v>72</v>
      </c>
      <c r="C602" s="24"/>
      <c r="D602" s="24"/>
      <c r="E602" s="24"/>
      <c r="F602" s="24"/>
      <c r="G602" s="24"/>
      <c r="H602" s="24"/>
      <c r="I602" s="24"/>
      <c r="J602" s="24"/>
    </row>
    <row r="603" spans="2:10" s="83" customFormat="1" x14ac:dyDescent="0.25">
      <c r="B603" s="245"/>
      <c r="C603" s="246"/>
      <c r="D603" s="246"/>
      <c r="E603" s="246"/>
      <c r="F603" s="246"/>
      <c r="G603" s="246"/>
      <c r="H603" s="246"/>
      <c r="I603" s="246"/>
      <c r="J603" s="247"/>
    </row>
    <row r="604" spans="2:10" x14ac:dyDescent="0.25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5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5">
      <c r="B606" s="2"/>
      <c r="C606" s="2"/>
      <c r="D606" s="2"/>
      <c r="E606" s="2"/>
      <c r="F606" s="2"/>
      <c r="G606" s="2"/>
      <c r="H606" s="2"/>
      <c r="I606" s="2"/>
      <c r="J606" s="2"/>
    </row>
    <row r="607" spans="2:10" ht="17.25" x14ac:dyDescent="0.25">
      <c r="B607" s="204" t="s">
        <v>29</v>
      </c>
      <c r="C607" s="2"/>
      <c r="D607" s="2"/>
      <c r="E607" s="2"/>
      <c r="F607" s="2"/>
      <c r="G607" s="2"/>
      <c r="H607" s="2"/>
      <c r="I607" s="2"/>
      <c r="J607" s="2"/>
    </row>
    <row r="608" spans="2:10" x14ac:dyDescent="0.25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5">
      <c r="B609" s="2" t="s">
        <v>156</v>
      </c>
      <c r="C609" s="2"/>
      <c r="D609" s="2"/>
      <c r="E609" s="2"/>
      <c r="F609" s="2"/>
      <c r="G609" s="2"/>
      <c r="H609" s="2"/>
      <c r="I609" s="2"/>
      <c r="J609" s="2"/>
    </row>
    <row r="610" spans="2:10" x14ac:dyDescent="0.25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5">
      <c r="B611" s="2"/>
      <c r="C611" s="2"/>
      <c r="D611" s="126">
        <v>2014</v>
      </c>
      <c r="E611" s="126">
        <v>2015</v>
      </c>
      <c r="F611" s="126">
        <v>2016</v>
      </c>
      <c r="G611" s="126">
        <v>2017</v>
      </c>
      <c r="H611" s="126">
        <v>2018</v>
      </c>
      <c r="I611" s="233">
        <v>2019</v>
      </c>
      <c r="J611" s="126">
        <v>2020</v>
      </c>
    </row>
    <row r="612" spans="2:10" ht="15" customHeight="1" x14ac:dyDescent="0.25">
      <c r="B612" s="243" t="s">
        <v>157</v>
      </c>
      <c r="C612" s="244"/>
      <c r="D612" s="161"/>
      <c r="E612" s="161"/>
      <c r="F612" s="161"/>
      <c r="G612" s="161"/>
      <c r="H612" s="161"/>
      <c r="I612" s="230"/>
      <c r="J612" s="161"/>
    </row>
    <row r="613" spans="2:10" x14ac:dyDescent="0.25">
      <c r="B613" s="243" t="s">
        <v>158</v>
      </c>
      <c r="C613" s="244"/>
      <c r="D613" s="161"/>
      <c r="E613" s="161"/>
      <c r="F613" s="161"/>
      <c r="G613" s="161"/>
      <c r="H613" s="161"/>
      <c r="I613" s="230"/>
      <c r="J613" s="161"/>
    </row>
    <row r="614" spans="2:10" x14ac:dyDescent="0.25">
      <c r="B614" s="243" t="s">
        <v>159</v>
      </c>
      <c r="C614" s="244"/>
      <c r="D614" s="161"/>
      <c r="E614" s="161"/>
      <c r="F614" s="161"/>
      <c r="G614" s="161"/>
      <c r="H614" s="161"/>
      <c r="I614" s="230"/>
      <c r="J614" s="161"/>
    </row>
    <row r="615" spans="2:10" x14ac:dyDescent="0.25">
      <c r="B615" s="243" t="s">
        <v>160</v>
      </c>
      <c r="C615" s="244"/>
      <c r="D615" s="161"/>
      <c r="E615" s="161"/>
      <c r="F615" s="161"/>
      <c r="G615" s="161"/>
      <c r="H615" s="161"/>
      <c r="I615" s="230"/>
      <c r="J615" s="161"/>
    </row>
    <row r="616" spans="2:10" x14ac:dyDescent="0.25">
      <c r="B616" s="243" t="s">
        <v>161</v>
      </c>
      <c r="C616" s="244"/>
      <c r="D616" s="161"/>
      <c r="E616" s="161"/>
      <c r="F616" s="161"/>
      <c r="G616" s="161"/>
      <c r="H616" s="161"/>
      <c r="I616" s="230"/>
      <c r="J616" s="161"/>
    </row>
    <row r="617" spans="2:10" x14ac:dyDescent="0.25">
      <c r="B617" s="243" t="s">
        <v>162</v>
      </c>
      <c r="C617" s="244"/>
      <c r="D617" s="161"/>
      <c r="E617" s="161"/>
      <c r="F617" s="161"/>
      <c r="G617" s="161"/>
      <c r="H617" s="161"/>
      <c r="I617" s="230"/>
      <c r="J617" s="161"/>
    </row>
    <row r="618" spans="2:10" x14ac:dyDescent="0.25">
      <c r="B618" s="243" t="s">
        <v>163</v>
      </c>
      <c r="C618" s="244"/>
      <c r="D618" s="161"/>
      <c r="E618" s="161"/>
      <c r="F618" s="161"/>
      <c r="G618" s="161"/>
      <c r="H618" s="161"/>
      <c r="I618" s="230"/>
      <c r="J618" s="161"/>
    </row>
    <row r="619" spans="2:10" x14ac:dyDescent="0.25">
      <c r="B619" s="243" t="s">
        <v>164</v>
      </c>
      <c r="C619" s="244"/>
      <c r="D619" s="161"/>
      <c r="E619" s="161"/>
      <c r="F619" s="161"/>
      <c r="G619" s="161"/>
      <c r="H619" s="161"/>
      <c r="I619" s="230"/>
      <c r="J619" s="161"/>
    </row>
    <row r="620" spans="2:10" s="83" customFormat="1" x14ac:dyDescent="0.25">
      <c r="B620" s="127"/>
      <c r="C620" s="127"/>
      <c r="D620" s="111"/>
      <c r="E620" s="111"/>
      <c r="F620" s="111"/>
      <c r="G620" s="111"/>
      <c r="H620" s="111"/>
      <c r="I620" s="111"/>
      <c r="J620" s="111"/>
    </row>
    <row r="621" spans="2:10" s="83" customFormat="1" x14ac:dyDescent="0.25">
      <c r="B621" s="2" t="s">
        <v>334</v>
      </c>
      <c r="C621" s="2"/>
      <c r="D621" s="2"/>
      <c r="E621" s="2"/>
      <c r="F621" s="2"/>
      <c r="G621" s="2"/>
      <c r="H621" s="2"/>
      <c r="I621" s="2"/>
      <c r="J621" s="2"/>
    </row>
    <row r="622" spans="2:10" s="83" customFormat="1" x14ac:dyDescent="0.25">
      <c r="B622" s="245"/>
      <c r="C622" s="246"/>
      <c r="D622" s="246"/>
      <c r="E622" s="246"/>
      <c r="F622" s="246"/>
      <c r="G622" s="246"/>
      <c r="H622" s="246"/>
      <c r="I622" s="246"/>
      <c r="J622" s="247"/>
    </row>
    <row r="623" spans="2:10" s="83" customFormat="1" x14ac:dyDescent="0.25">
      <c r="B623" s="127"/>
      <c r="C623" s="127"/>
      <c r="D623" s="111"/>
      <c r="E623" s="120"/>
      <c r="F623" s="120"/>
      <c r="G623" s="120"/>
      <c r="H623" s="120"/>
      <c r="I623" s="120"/>
      <c r="J623" s="120"/>
    </row>
    <row r="624" spans="2:10" x14ac:dyDescent="0.25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5">
      <c r="B625" s="82" t="s">
        <v>72</v>
      </c>
      <c r="C625" s="24"/>
      <c r="D625" s="24"/>
      <c r="E625" s="24"/>
      <c r="F625" s="24"/>
      <c r="G625" s="24"/>
      <c r="H625" s="24"/>
      <c r="I625" s="24"/>
      <c r="J625" s="24"/>
    </row>
    <row r="626" spans="2:10" s="83" customFormat="1" x14ac:dyDescent="0.25">
      <c r="B626" s="245"/>
      <c r="C626" s="246"/>
      <c r="D626" s="246"/>
      <c r="E626" s="246"/>
      <c r="F626" s="246"/>
      <c r="G626" s="246"/>
      <c r="H626" s="246"/>
      <c r="I626" s="246"/>
      <c r="J626" s="247"/>
    </row>
    <row r="627" spans="2:10" s="83" customFormat="1" x14ac:dyDescent="0.25">
      <c r="B627" s="131"/>
      <c r="C627" s="131"/>
      <c r="D627" s="131"/>
      <c r="E627" s="131"/>
      <c r="F627" s="131"/>
      <c r="G627" s="131"/>
      <c r="H627" s="131"/>
      <c r="I627" s="231"/>
      <c r="J627" s="131"/>
    </row>
    <row r="628" spans="2:10" s="83" customFormat="1" x14ac:dyDescent="0.25">
      <c r="B628" s="131"/>
      <c r="C628" s="131"/>
      <c r="D628" s="131"/>
      <c r="E628" s="131"/>
      <c r="F628" s="131"/>
      <c r="G628" s="131"/>
      <c r="H628" s="131"/>
      <c r="I628" s="231"/>
      <c r="J628" s="131"/>
    </row>
    <row r="629" spans="2:10" s="83" customFormat="1" x14ac:dyDescent="0.25">
      <c r="B629" s="131"/>
      <c r="C629" s="131"/>
      <c r="D629" s="131"/>
      <c r="E629" s="131"/>
      <c r="F629" s="131"/>
      <c r="G629" s="131"/>
      <c r="H629" s="131"/>
      <c r="I629" s="231"/>
      <c r="J629" s="131"/>
    </row>
    <row r="630" spans="2:10" ht="17.25" x14ac:dyDescent="0.25">
      <c r="B630" s="204" t="s">
        <v>30</v>
      </c>
      <c r="C630" s="2"/>
      <c r="D630" s="2"/>
      <c r="E630" s="2"/>
      <c r="F630" s="2"/>
      <c r="G630" s="2"/>
      <c r="H630" s="2"/>
      <c r="I630" s="2"/>
      <c r="J630" s="2"/>
    </row>
    <row r="631" spans="2:10" x14ac:dyDescent="0.25">
      <c r="B631" s="2"/>
      <c r="C631" s="2"/>
      <c r="D631" s="2"/>
      <c r="E631" s="2"/>
      <c r="F631" s="2"/>
      <c r="G631" s="2"/>
      <c r="H631" s="111"/>
      <c r="I631" s="111"/>
      <c r="J631" s="110" t="s">
        <v>395</v>
      </c>
    </row>
    <row r="632" spans="2:10" x14ac:dyDescent="0.25">
      <c r="B632" s="253" t="s">
        <v>405</v>
      </c>
      <c r="C632" s="253"/>
      <c r="D632" s="253"/>
      <c r="E632" s="253"/>
      <c r="F632" s="253"/>
      <c r="G632" s="254"/>
      <c r="H632" s="34"/>
      <c r="I632" s="34"/>
      <c r="J632" s="161"/>
    </row>
    <row r="633" spans="2:10" x14ac:dyDescent="0.25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5">
      <c r="B634" s="2" t="s">
        <v>334</v>
      </c>
      <c r="C634" s="2"/>
      <c r="D634" s="2"/>
      <c r="E634" s="2"/>
      <c r="F634" s="2"/>
      <c r="G634" s="2"/>
      <c r="H634" s="2"/>
      <c r="I634" s="2"/>
      <c r="J634" s="2"/>
    </row>
    <row r="635" spans="2:10" s="83" customFormat="1" x14ac:dyDescent="0.25">
      <c r="B635" s="245"/>
      <c r="C635" s="246"/>
      <c r="D635" s="246"/>
      <c r="E635" s="246"/>
      <c r="F635" s="246"/>
      <c r="G635" s="246"/>
      <c r="H635" s="246"/>
      <c r="I635" s="246"/>
      <c r="J635" s="247"/>
    </row>
    <row r="636" spans="2:10" x14ac:dyDescent="0.25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5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5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5">
      <c r="B639" s="82" t="s">
        <v>72</v>
      </c>
      <c r="C639" s="24"/>
      <c r="D639" s="24"/>
      <c r="E639" s="24"/>
      <c r="F639" s="24"/>
      <c r="G639" s="24"/>
      <c r="H639" s="24"/>
      <c r="I639" s="24"/>
      <c r="J639" s="24"/>
    </row>
    <row r="640" spans="2:10" s="83" customFormat="1" x14ac:dyDescent="0.25">
      <c r="B640" s="245"/>
      <c r="C640" s="246"/>
      <c r="D640" s="246"/>
      <c r="E640" s="246"/>
      <c r="F640" s="246"/>
      <c r="G640" s="246"/>
      <c r="H640" s="246"/>
      <c r="I640" s="246"/>
      <c r="J640" s="247"/>
    </row>
    <row r="641" spans="2:10" x14ac:dyDescent="0.25">
      <c r="B641" s="32"/>
      <c r="C641" s="2"/>
      <c r="D641" s="2"/>
      <c r="E641" s="2"/>
      <c r="F641" s="2"/>
      <c r="G641" s="2"/>
      <c r="H641" s="2"/>
      <c r="I641" s="2"/>
      <c r="J641" s="2"/>
    </row>
    <row r="642" spans="2:10" x14ac:dyDescent="0.25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5">
      <c r="B643" s="2"/>
      <c r="C643" s="2"/>
      <c r="D643" s="2"/>
      <c r="E643" s="2"/>
      <c r="F643" s="2"/>
      <c r="G643" s="2"/>
      <c r="H643" s="2"/>
      <c r="I643" s="2"/>
      <c r="J643" s="2"/>
    </row>
    <row r="644" spans="2:10" ht="17.25" x14ac:dyDescent="0.25">
      <c r="B644" s="204" t="s">
        <v>31</v>
      </c>
      <c r="C644" s="2"/>
      <c r="D644" s="2"/>
      <c r="E644" s="2"/>
      <c r="F644" s="2"/>
      <c r="G644" s="2"/>
      <c r="H644" s="2"/>
      <c r="I644" s="2"/>
      <c r="J644" s="2"/>
    </row>
    <row r="645" spans="2:10" x14ac:dyDescent="0.25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5">
      <c r="B646" s="2" t="s">
        <v>333</v>
      </c>
      <c r="C646" s="2"/>
      <c r="D646" s="2"/>
      <c r="E646" s="2"/>
      <c r="F646" s="2"/>
      <c r="G646" s="2"/>
      <c r="H646" s="111"/>
      <c r="I646" s="111"/>
      <c r="J646" s="110" t="s">
        <v>395</v>
      </c>
    </row>
    <row r="647" spans="2:10" x14ac:dyDescent="0.25">
      <c r="B647" s="2" t="s">
        <v>293</v>
      </c>
      <c r="C647" s="2"/>
      <c r="D647" s="2"/>
      <c r="E647" s="2"/>
      <c r="F647" s="2"/>
      <c r="G647" s="2"/>
      <c r="H647" s="34"/>
      <c r="I647" s="34"/>
      <c r="J647" s="161"/>
    </row>
    <row r="648" spans="2:10" x14ac:dyDescent="0.25">
      <c r="B648" s="2" t="s">
        <v>294</v>
      </c>
      <c r="C648" s="2"/>
      <c r="D648" s="2"/>
      <c r="E648" s="2"/>
      <c r="F648" s="2"/>
      <c r="G648" s="2"/>
      <c r="H648" s="34"/>
      <c r="I648" s="34"/>
      <c r="J648" s="161"/>
    </row>
    <row r="649" spans="2:10" x14ac:dyDescent="0.25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5">
      <c r="B650" s="2" t="s">
        <v>165</v>
      </c>
      <c r="C650" s="2"/>
      <c r="D650" s="2"/>
      <c r="E650" s="2"/>
      <c r="F650" s="2"/>
      <c r="G650" s="2"/>
      <c r="H650" s="2"/>
      <c r="I650" s="2"/>
      <c r="J650" s="2"/>
    </row>
    <row r="651" spans="2:10" s="83" customFormat="1" x14ac:dyDescent="0.25">
      <c r="B651" s="245"/>
      <c r="C651" s="246"/>
      <c r="D651" s="246"/>
      <c r="E651" s="246"/>
      <c r="F651" s="246"/>
      <c r="G651" s="246"/>
      <c r="H651" s="246"/>
      <c r="I651" s="246"/>
      <c r="J651" s="247"/>
    </row>
    <row r="652" spans="2:10" x14ac:dyDescent="0.25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5">
      <c r="B653" s="2" t="s">
        <v>166</v>
      </c>
      <c r="C653" s="2"/>
      <c r="D653" s="2"/>
      <c r="E653" s="2"/>
      <c r="F653" s="2"/>
      <c r="G653" s="2"/>
      <c r="H653" s="2"/>
      <c r="I653" s="2"/>
      <c r="J653" s="2"/>
    </row>
    <row r="654" spans="2:10" s="83" customFormat="1" x14ac:dyDescent="0.25">
      <c r="B654" s="245"/>
      <c r="C654" s="246"/>
      <c r="D654" s="246"/>
      <c r="E654" s="246"/>
      <c r="F654" s="246"/>
      <c r="G654" s="246"/>
      <c r="H654" s="246"/>
      <c r="I654" s="246"/>
      <c r="J654" s="247"/>
    </row>
    <row r="655" spans="2:10" x14ac:dyDescent="0.25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5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5">
      <c r="B657" s="82" t="s">
        <v>72</v>
      </c>
      <c r="C657" s="24"/>
      <c r="D657" s="24"/>
      <c r="E657" s="24"/>
      <c r="F657" s="24"/>
      <c r="G657" s="24"/>
      <c r="H657" s="24"/>
      <c r="I657" s="24"/>
      <c r="J657" s="24"/>
    </row>
    <row r="658" spans="2:10" s="83" customFormat="1" x14ac:dyDescent="0.25">
      <c r="B658" s="245"/>
      <c r="C658" s="246"/>
      <c r="D658" s="246"/>
      <c r="E658" s="246"/>
      <c r="F658" s="246"/>
      <c r="G658" s="246"/>
      <c r="H658" s="246"/>
      <c r="I658" s="246"/>
      <c r="J658" s="247"/>
    </row>
    <row r="659" spans="2:10" x14ac:dyDescent="0.25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5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5">
      <c r="B661" s="2"/>
      <c r="C661" s="2"/>
      <c r="D661" s="2"/>
      <c r="E661" s="2"/>
      <c r="F661" s="2"/>
      <c r="G661" s="2"/>
      <c r="H661" s="2"/>
      <c r="I661" s="2"/>
      <c r="J661" s="2"/>
    </row>
    <row r="662" spans="2:10" ht="17.25" x14ac:dyDescent="0.25">
      <c r="B662" s="204" t="s">
        <v>373</v>
      </c>
      <c r="C662" s="2"/>
      <c r="D662" s="2"/>
      <c r="E662" s="2"/>
      <c r="F662" s="2"/>
      <c r="G662" s="2"/>
      <c r="H662" s="2"/>
      <c r="I662" s="2"/>
      <c r="J662" s="2"/>
    </row>
    <row r="663" spans="2:10" x14ac:dyDescent="0.25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5">
      <c r="B664" s="75"/>
      <c r="C664" s="2"/>
      <c r="D664" s="126">
        <v>2014</v>
      </c>
      <c r="E664" s="47">
        <v>2015</v>
      </c>
      <c r="F664" s="126">
        <v>2016</v>
      </c>
      <c r="G664" s="47">
        <v>2017</v>
      </c>
      <c r="H664" s="126">
        <v>2018</v>
      </c>
      <c r="I664" s="225">
        <v>2019</v>
      </c>
      <c r="J664" s="125">
        <v>2020</v>
      </c>
    </row>
    <row r="665" spans="2:10" ht="60" customHeight="1" x14ac:dyDescent="0.25">
      <c r="B665" s="308" t="s">
        <v>321</v>
      </c>
      <c r="C665" s="309"/>
      <c r="D665" s="167" t="e">
        <v>#N/A</v>
      </c>
      <c r="E665" s="167" t="e">
        <v>#N/A</v>
      </c>
      <c r="F665" s="167" t="e">
        <v>#N/A</v>
      </c>
      <c r="G665" s="168" t="e">
        <v>#N/A</v>
      </c>
      <c r="H665" s="167" t="e">
        <v>#N/A</v>
      </c>
      <c r="I665" s="169" t="e">
        <v>#N/A</v>
      </c>
      <c r="J665" s="169" t="e">
        <v>#N/A</v>
      </c>
    </row>
    <row r="666" spans="2:10" ht="45" customHeight="1" x14ac:dyDescent="0.25">
      <c r="B666" s="268" t="s">
        <v>322</v>
      </c>
      <c r="C666" s="269"/>
      <c r="D666" s="183"/>
      <c r="E666" s="183"/>
      <c r="F666" s="183"/>
      <c r="G666" s="184"/>
      <c r="H666" s="183"/>
      <c r="I666" s="185"/>
      <c r="J666" s="185"/>
    </row>
    <row r="667" spans="2:10" x14ac:dyDescent="0.25">
      <c r="B667" s="241" t="s">
        <v>80</v>
      </c>
      <c r="C667" s="242"/>
      <c r="D667" s="48" t="e">
        <f t="shared" ref="D667:J667" si="32">IF(OR(D665="",D666=""),"",D665/D666)</f>
        <v>#N/A</v>
      </c>
      <c r="E667" s="49" t="e">
        <f t="shared" si="32"/>
        <v>#N/A</v>
      </c>
      <c r="F667" s="48" t="e">
        <f t="shared" si="32"/>
        <v>#N/A</v>
      </c>
      <c r="G667" s="49" t="e">
        <f t="shared" si="32"/>
        <v>#N/A</v>
      </c>
      <c r="H667" s="48" t="e">
        <f t="shared" si="32"/>
        <v>#N/A</v>
      </c>
      <c r="I667" s="50" t="e">
        <f t="shared" ref="I667" si="33">IF(OR(I665="",I666=""),"",I665/I666)</f>
        <v>#N/A</v>
      </c>
      <c r="J667" s="50" t="e">
        <f t="shared" si="32"/>
        <v>#N/A</v>
      </c>
    </row>
    <row r="668" spans="2:10" ht="45" customHeight="1" x14ac:dyDescent="0.25">
      <c r="B668" s="301" t="s">
        <v>167</v>
      </c>
      <c r="C668" s="302"/>
      <c r="D668" s="167" t="e">
        <v>#N/A</v>
      </c>
      <c r="E668" s="167" t="e">
        <v>#N/A</v>
      </c>
      <c r="F668" s="167" t="e">
        <v>#N/A</v>
      </c>
      <c r="G668" s="168" t="e">
        <v>#N/A</v>
      </c>
      <c r="H668" s="167" t="e">
        <v>#N/A</v>
      </c>
      <c r="I668" s="169" t="e">
        <v>#N/A</v>
      </c>
      <c r="J668" s="169" t="e">
        <v>#N/A</v>
      </c>
    </row>
    <row r="669" spans="2:10" x14ac:dyDescent="0.25">
      <c r="B669" s="268" t="s">
        <v>155</v>
      </c>
      <c r="C669" s="269"/>
      <c r="D669" s="140" t="str">
        <f>IF($D$545="","",$D$545)</f>
        <v/>
      </c>
      <c r="E669" s="140" t="str">
        <f>IF($E$545="","",$E$545)</f>
        <v/>
      </c>
      <c r="F669" s="140" t="e">
        <f>IF($F$545="","",$F$545)</f>
        <v>#N/A</v>
      </c>
      <c r="G669" s="140" t="e">
        <f>IF($G$545="","",$G$545)</f>
        <v>#N/A</v>
      </c>
      <c r="H669" s="140" t="e">
        <f>IF($H$545="","",$H$545)</f>
        <v>#N/A</v>
      </c>
      <c r="I669" s="140" t="e">
        <f>IF($I$545="","",$I$545)</f>
        <v>#N/A</v>
      </c>
      <c r="J669" s="140" t="e">
        <f>IF($J$545="","",$J$545)</f>
        <v>#N/A</v>
      </c>
    </row>
    <row r="670" spans="2:10" x14ac:dyDescent="0.25">
      <c r="B670" s="297" t="s">
        <v>80</v>
      </c>
      <c r="C670" s="298"/>
      <c r="D670" s="51" t="e">
        <f t="shared" ref="D670:J670" si="34">IF(OR(D668="",D669=""),"",D668/D669)</f>
        <v>#N/A</v>
      </c>
      <c r="E670" s="52" t="e">
        <f t="shared" si="34"/>
        <v>#N/A</v>
      </c>
      <c r="F670" s="51" t="e">
        <f t="shared" si="34"/>
        <v>#N/A</v>
      </c>
      <c r="G670" s="52" t="e">
        <f t="shared" si="34"/>
        <v>#N/A</v>
      </c>
      <c r="H670" s="51" t="e">
        <f t="shared" si="34"/>
        <v>#N/A</v>
      </c>
      <c r="I670" s="53" t="e">
        <f t="shared" ref="I670" si="35">IF(OR(I668="",I669=""),"",I668/I669)</f>
        <v>#N/A</v>
      </c>
      <c r="J670" s="53" t="e">
        <f t="shared" si="34"/>
        <v>#N/A</v>
      </c>
    </row>
    <row r="671" spans="2:10" ht="45.75" customHeight="1" x14ac:dyDescent="0.25">
      <c r="B671" s="308" t="s">
        <v>168</v>
      </c>
      <c r="C671" s="309"/>
      <c r="D671" s="167" t="e">
        <v>#N/A</v>
      </c>
      <c r="E671" s="167" t="e">
        <v>#N/A</v>
      </c>
      <c r="F671" s="167" t="e">
        <v>#N/A</v>
      </c>
      <c r="G671" s="168" t="e">
        <v>#N/A</v>
      </c>
      <c r="H671" s="167" t="e">
        <v>#N/A</v>
      </c>
      <c r="I671" s="169" t="e">
        <v>#N/A</v>
      </c>
      <c r="J671" s="169" t="e">
        <v>#N/A</v>
      </c>
    </row>
    <row r="672" spans="2:10" x14ac:dyDescent="0.25">
      <c r="B672" s="268" t="s">
        <v>155</v>
      </c>
      <c r="C672" s="269"/>
      <c r="D672" s="140" t="str">
        <f>IF($D$545="","",$D$545)</f>
        <v/>
      </c>
      <c r="E672" s="140" t="str">
        <f>IF($E$545="","",$E$545)</f>
        <v/>
      </c>
      <c r="F672" s="140" t="e">
        <f>IF($F$545="","",$F$545)</f>
        <v>#N/A</v>
      </c>
      <c r="G672" s="140" t="e">
        <f>IF($G$545="","",$G$545)</f>
        <v>#N/A</v>
      </c>
      <c r="H672" s="140" t="e">
        <f>IF($H$545="","",$H$545)</f>
        <v>#N/A</v>
      </c>
      <c r="I672" s="140" t="e">
        <f>IF($I$545="","",$I$545)</f>
        <v>#N/A</v>
      </c>
      <c r="J672" s="140" t="e">
        <f>IF($J$545="","",$J$545)</f>
        <v>#N/A</v>
      </c>
    </row>
    <row r="673" spans="2:11" x14ac:dyDescent="0.25">
      <c r="B673" s="241" t="s">
        <v>80</v>
      </c>
      <c r="C673" s="242"/>
      <c r="D673" s="48" t="e">
        <f t="shared" ref="D673:J673" si="36">IF(OR(D671="",D672=""),"",D671/D672)</f>
        <v>#N/A</v>
      </c>
      <c r="E673" s="49" t="e">
        <f t="shared" si="36"/>
        <v>#N/A</v>
      </c>
      <c r="F673" s="48" t="e">
        <f t="shared" si="36"/>
        <v>#N/A</v>
      </c>
      <c r="G673" s="49" t="e">
        <f t="shared" si="36"/>
        <v>#N/A</v>
      </c>
      <c r="H673" s="48" t="e">
        <f t="shared" si="36"/>
        <v>#N/A</v>
      </c>
      <c r="I673" s="50" t="e">
        <f t="shared" ref="I673" si="37">IF(OR(I671="",I672=""),"",I671/I672)</f>
        <v>#N/A</v>
      </c>
      <c r="J673" s="50" t="e">
        <f t="shared" si="36"/>
        <v>#N/A</v>
      </c>
    </row>
    <row r="674" spans="2:11" ht="60" customHeight="1" x14ac:dyDescent="0.25">
      <c r="B674" s="301" t="s">
        <v>169</v>
      </c>
      <c r="C674" s="302"/>
      <c r="D674" s="167" t="e">
        <v>#N/A</v>
      </c>
      <c r="E674" s="167" t="e">
        <v>#N/A</v>
      </c>
      <c r="F674" s="167" t="e">
        <v>#N/A</v>
      </c>
      <c r="G674" s="168" t="e">
        <v>#N/A</v>
      </c>
      <c r="H674" s="167" t="e">
        <v>#N/A</v>
      </c>
      <c r="I674" s="169" t="e">
        <v>#N/A</v>
      </c>
      <c r="J674" s="169" t="e">
        <v>#N/A</v>
      </c>
    </row>
    <row r="675" spans="2:11" x14ac:dyDescent="0.25">
      <c r="B675" s="268" t="s">
        <v>155</v>
      </c>
      <c r="C675" s="269"/>
      <c r="D675" s="140" t="str">
        <f>IF($D$545="","",$D$545)</f>
        <v/>
      </c>
      <c r="E675" s="140" t="str">
        <f>IF($E$545="","",$E$545)</f>
        <v/>
      </c>
      <c r="F675" s="140" t="e">
        <f>IF($F$545="","",$F$545)</f>
        <v>#N/A</v>
      </c>
      <c r="G675" s="140" t="e">
        <f>IF($G$545="","",$G$545)</f>
        <v>#N/A</v>
      </c>
      <c r="H675" s="140" t="e">
        <f>IF($H$545="","",$H$545)</f>
        <v>#N/A</v>
      </c>
      <c r="I675" s="140" t="e">
        <f>IF($I$545="","",$I$545)</f>
        <v>#N/A</v>
      </c>
      <c r="J675" s="140" t="e">
        <f>IF($J$545="","",$J$545)</f>
        <v>#N/A</v>
      </c>
    </row>
    <row r="676" spans="2:11" x14ac:dyDescent="0.25">
      <c r="B676" s="241" t="s">
        <v>80</v>
      </c>
      <c r="C676" s="242"/>
      <c r="D676" s="48" t="e">
        <f t="shared" ref="D676:J676" si="38">IF(OR(D674="",D675=""),"",D674/D675)</f>
        <v>#N/A</v>
      </c>
      <c r="E676" s="49" t="e">
        <f t="shared" si="38"/>
        <v>#N/A</v>
      </c>
      <c r="F676" s="48" t="e">
        <f t="shared" si="38"/>
        <v>#N/A</v>
      </c>
      <c r="G676" s="49" t="e">
        <f t="shared" si="38"/>
        <v>#N/A</v>
      </c>
      <c r="H676" s="48" t="e">
        <f t="shared" si="38"/>
        <v>#N/A</v>
      </c>
      <c r="I676" s="50" t="e">
        <f t="shared" ref="I676" si="39">IF(OR(I674="",I675=""),"",I674/I675)</f>
        <v>#N/A</v>
      </c>
      <c r="J676" s="50" t="e">
        <f t="shared" si="38"/>
        <v>#N/A</v>
      </c>
    </row>
    <row r="677" spans="2:11" x14ac:dyDescent="0.25">
      <c r="B677" s="46" t="s">
        <v>170</v>
      </c>
      <c r="C677" s="2"/>
      <c r="D677" s="2"/>
      <c r="E677" s="2"/>
      <c r="F677" s="2"/>
      <c r="G677" s="2"/>
      <c r="H677" s="2"/>
      <c r="I677" s="2"/>
      <c r="J677" s="2"/>
    </row>
    <row r="678" spans="2:11" x14ac:dyDescent="0.25">
      <c r="B678" s="249" t="s">
        <v>430</v>
      </c>
      <c r="C678" s="249"/>
      <c r="D678" s="249"/>
      <c r="E678" s="249"/>
      <c r="F678" s="249"/>
      <c r="G678" s="249"/>
      <c r="H678" s="249"/>
      <c r="I678" s="249"/>
      <c r="J678" s="249"/>
    </row>
    <row r="679" spans="2:11" x14ac:dyDescent="0.25">
      <c r="B679" s="2"/>
      <c r="C679" s="2"/>
      <c r="D679" s="2"/>
      <c r="E679" s="2"/>
      <c r="F679" s="2"/>
      <c r="G679" s="2"/>
      <c r="H679" s="2"/>
      <c r="I679" s="2"/>
      <c r="J679" s="2"/>
    </row>
    <row r="680" spans="2:11" x14ac:dyDescent="0.25">
      <c r="B680" s="2"/>
      <c r="C680" s="2"/>
      <c r="D680" s="2"/>
      <c r="E680" s="2"/>
      <c r="F680" s="2"/>
      <c r="G680" s="2"/>
      <c r="H680" s="2"/>
      <c r="I680" s="2"/>
      <c r="J680" s="2"/>
    </row>
    <row r="681" spans="2:11" x14ac:dyDescent="0.25">
      <c r="B681" s="82" t="s">
        <v>72</v>
      </c>
      <c r="C681" s="24"/>
      <c r="D681" s="24"/>
      <c r="E681" s="24"/>
      <c r="F681" s="24"/>
      <c r="G681" s="24"/>
      <c r="H681" s="24"/>
      <c r="I681" s="24"/>
      <c r="J681" s="24"/>
    </row>
    <row r="682" spans="2:11" x14ac:dyDescent="0.25">
      <c r="B682" s="245"/>
      <c r="C682" s="246"/>
      <c r="D682" s="246"/>
      <c r="E682" s="246"/>
      <c r="F682" s="246"/>
      <c r="G682" s="246"/>
      <c r="H682" s="246"/>
      <c r="I682" s="246"/>
      <c r="J682" s="247"/>
    </row>
    <row r="683" spans="2:11" s="83" customFormat="1" x14ac:dyDescent="0.25">
      <c r="B683" s="131"/>
      <c r="C683" s="131"/>
      <c r="D683" s="131"/>
      <c r="E683" s="131"/>
      <c r="F683" s="131"/>
      <c r="G683" s="131"/>
      <c r="H683" s="131"/>
      <c r="I683" s="231"/>
      <c r="J683" s="131"/>
    </row>
    <row r="684" spans="2:11" s="83" customFormat="1" x14ac:dyDescent="0.25">
      <c r="B684" s="131"/>
      <c r="C684" s="131"/>
      <c r="D684" s="131"/>
      <c r="E684" s="131"/>
      <c r="F684" s="131"/>
      <c r="G684" s="131"/>
      <c r="H684" s="131"/>
      <c r="I684" s="231"/>
      <c r="J684" s="131"/>
    </row>
    <row r="685" spans="2:11" x14ac:dyDescent="0.25">
      <c r="B685" s="13"/>
      <c r="C685" s="2"/>
      <c r="D685" s="2"/>
      <c r="E685" s="2"/>
      <c r="F685" s="2"/>
      <c r="G685" s="2"/>
      <c r="H685" s="2"/>
      <c r="I685" s="2"/>
      <c r="J685" s="2"/>
    </row>
    <row r="686" spans="2:11" x14ac:dyDescent="0.25">
      <c r="B686" s="13"/>
      <c r="C686" s="2"/>
      <c r="D686" s="2"/>
      <c r="E686" s="2"/>
      <c r="F686" s="2"/>
      <c r="G686" s="2"/>
      <c r="H686" s="2"/>
      <c r="I686" s="2"/>
      <c r="J686" s="2"/>
    </row>
    <row r="687" spans="2:11" ht="21" customHeight="1" x14ac:dyDescent="0.25">
      <c r="B687" s="324" t="s">
        <v>386</v>
      </c>
      <c r="C687" s="324"/>
      <c r="D687" s="324"/>
      <c r="E687" s="324"/>
      <c r="F687" s="324"/>
      <c r="G687" s="324"/>
      <c r="H687" s="324"/>
      <c r="I687" s="324"/>
      <c r="J687" s="324"/>
      <c r="K687" s="95"/>
    </row>
    <row r="688" spans="2:11" s="83" customFormat="1" ht="47.25" customHeight="1" x14ac:dyDescent="0.25">
      <c r="B688" s="97"/>
      <c r="C688" s="97"/>
      <c r="D688" s="97"/>
      <c r="E688" s="97"/>
      <c r="F688" s="97"/>
      <c r="G688" s="97"/>
      <c r="H688" s="97"/>
      <c r="I688" s="97"/>
      <c r="J688" s="97"/>
      <c r="K688" s="95"/>
    </row>
    <row r="689" spans="2:10" x14ac:dyDescent="0.25">
      <c r="B689" s="2"/>
      <c r="C689" s="2"/>
      <c r="D689" s="2"/>
      <c r="E689" s="2"/>
      <c r="F689" s="2"/>
      <c r="G689" s="2"/>
      <c r="H689" s="111"/>
      <c r="I689" s="111"/>
      <c r="J689" s="110" t="s">
        <v>395</v>
      </c>
    </row>
    <row r="690" spans="2:10" x14ac:dyDescent="0.25">
      <c r="B690" s="2" t="s">
        <v>323</v>
      </c>
      <c r="C690" s="2"/>
      <c r="D690" s="2"/>
      <c r="E690" s="2"/>
      <c r="F690" s="2"/>
      <c r="G690" s="2"/>
      <c r="H690" s="34"/>
      <c r="I690" s="34"/>
      <c r="J690" s="161"/>
    </row>
    <row r="691" spans="2:10" x14ac:dyDescent="0.25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5">
      <c r="B692" s="2" t="s">
        <v>171</v>
      </c>
      <c r="C692" s="2"/>
      <c r="D692" s="2"/>
      <c r="E692" s="2"/>
      <c r="F692" s="2"/>
      <c r="G692" s="2"/>
      <c r="H692" s="2"/>
      <c r="I692" s="2"/>
      <c r="J692" s="2"/>
    </row>
    <row r="693" spans="2:10" x14ac:dyDescent="0.25">
      <c r="B693" s="245"/>
      <c r="C693" s="246"/>
      <c r="D693" s="246"/>
      <c r="E693" s="246"/>
      <c r="F693" s="246"/>
      <c r="G693" s="246"/>
      <c r="H693" s="246"/>
      <c r="I693" s="246"/>
      <c r="J693" s="247"/>
    </row>
    <row r="694" spans="2:10" x14ac:dyDescent="0.25">
      <c r="B694" s="24"/>
      <c r="C694" s="24"/>
      <c r="D694" s="24"/>
      <c r="E694" s="24"/>
      <c r="F694" s="24"/>
      <c r="G694" s="24"/>
      <c r="H694" s="24"/>
      <c r="I694" s="24"/>
      <c r="J694" s="24"/>
    </row>
    <row r="695" spans="2:10" x14ac:dyDescent="0.25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5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5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5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5">
      <c r="B699" s="2"/>
      <c r="C699" s="2"/>
      <c r="D699" s="2"/>
      <c r="E699" s="2"/>
      <c r="F699" s="2"/>
      <c r="G699" s="2"/>
      <c r="H699" s="111"/>
      <c r="I699" s="111"/>
      <c r="J699" s="110" t="s">
        <v>395</v>
      </c>
    </row>
    <row r="700" spans="2:10" x14ac:dyDescent="0.25">
      <c r="B700" s="2" t="s">
        <v>172</v>
      </c>
      <c r="C700" s="2"/>
      <c r="D700" s="2"/>
      <c r="E700" s="2"/>
      <c r="F700" s="2"/>
      <c r="G700" s="2"/>
      <c r="H700" s="34"/>
      <c r="I700" s="34"/>
      <c r="J700" s="161"/>
    </row>
    <row r="701" spans="2:10" x14ac:dyDescent="0.25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5">
      <c r="B702" s="2" t="s">
        <v>171</v>
      </c>
      <c r="C702" s="2"/>
      <c r="D702" s="2"/>
      <c r="E702" s="2"/>
      <c r="F702" s="2"/>
      <c r="G702" s="2"/>
      <c r="H702" s="2"/>
      <c r="I702" s="2"/>
      <c r="J702" s="2"/>
    </row>
    <row r="703" spans="2:10" x14ac:dyDescent="0.25">
      <c r="B703" s="245"/>
      <c r="C703" s="246"/>
      <c r="D703" s="246"/>
      <c r="E703" s="246"/>
      <c r="F703" s="246"/>
      <c r="G703" s="246"/>
      <c r="H703" s="246"/>
      <c r="I703" s="246"/>
      <c r="J703" s="247"/>
    </row>
    <row r="704" spans="2:10" x14ac:dyDescent="0.25">
      <c r="B704" s="24"/>
      <c r="C704" s="24"/>
      <c r="D704" s="24"/>
      <c r="E704" s="24"/>
      <c r="F704" s="24"/>
      <c r="G704" s="24"/>
      <c r="H704" s="24"/>
      <c r="I704" s="24"/>
      <c r="J704" s="24"/>
    </row>
    <row r="705" spans="2:10" x14ac:dyDescent="0.25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5">
      <c r="B706" s="82" t="s">
        <v>72</v>
      </c>
      <c r="C706" s="24"/>
      <c r="D706" s="24"/>
      <c r="E706" s="24"/>
      <c r="F706" s="24"/>
      <c r="G706" s="24"/>
      <c r="H706" s="24"/>
      <c r="I706" s="24"/>
      <c r="J706" s="24"/>
    </row>
    <row r="707" spans="2:10" x14ac:dyDescent="0.25">
      <c r="B707" s="245"/>
      <c r="C707" s="246"/>
      <c r="D707" s="246"/>
      <c r="E707" s="246"/>
      <c r="F707" s="246"/>
      <c r="G707" s="246"/>
      <c r="H707" s="246"/>
      <c r="I707" s="246"/>
      <c r="J707" s="247"/>
    </row>
    <row r="708" spans="2:10" x14ac:dyDescent="0.25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5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5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5">
      <c r="B711" s="2"/>
      <c r="C711" s="2"/>
      <c r="D711" s="2"/>
      <c r="E711" s="2"/>
      <c r="F711" s="2"/>
      <c r="G711" s="2"/>
      <c r="H711" s="111"/>
      <c r="I711" s="111"/>
      <c r="J711" s="110" t="s">
        <v>395</v>
      </c>
    </row>
    <row r="712" spans="2:10" x14ac:dyDescent="0.25">
      <c r="B712" s="2" t="s">
        <v>173</v>
      </c>
      <c r="C712" s="2"/>
      <c r="D712" s="2"/>
      <c r="E712" s="2"/>
      <c r="F712" s="2"/>
      <c r="G712" s="2"/>
      <c r="H712" s="34"/>
      <c r="I712" s="34"/>
      <c r="J712" s="161"/>
    </row>
    <row r="713" spans="2:10" x14ac:dyDescent="0.25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5">
      <c r="B714" s="2" t="s">
        <v>174</v>
      </c>
      <c r="C714" s="2"/>
      <c r="D714" s="2"/>
      <c r="E714" s="2"/>
      <c r="F714" s="2"/>
      <c r="G714" s="2"/>
      <c r="H714" s="2"/>
      <c r="I714" s="2"/>
      <c r="J714" s="2"/>
    </row>
    <row r="715" spans="2:10" x14ac:dyDescent="0.25">
      <c r="B715" s="2" t="s">
        <v>175</v>
      </c>
      <c r="C715" s="2"/>
      <c r="D715" s="2"/>
      <c r="E715" s="2"/>
      <c r="F715" s="2"/>
      <c r="G715" s="2"/>
      <c r="H715" s="2"/>
      <c r="I715" s="2"/>
      <c r="J715" s="2"/>
    </row>
    <row r="716" spans="2:10" x14ac:dyDescent="0.25">
      <c r="B716" s="245"/>
      <c r="C716" s="246"/>
      <c r="D716" s="246"/>
      <c r="E716" s="246"/>
      <c r="F716" s="246"/>
      <c r="G716" s="246"/>
      <c r="H716" s="246"/>
      <c r="I716" s="246"/>
      <c r="J716" s="247"/>
    </row>
    <row r="717" spans="2:10" x14ac:dyDescent="0.25">
      <c r="B717" s="24"/>
      <c r="C717" s="24"/>
      <c r="D717" s="24"/>
      <c r="E717" s="24"/>
      <c r="F717" s="24"/>
      <c r="G717" s="24"/>
      <c r="H717" s="24"/>
      <c r="I717" s="24"/>
      <c r="J717" s="24"/>
    </row>
    <row r="718" spans="2:10" x14ac:dyDescent="0.25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5">
      <c r="B719" s="82" t="s">
        <v>72</v>
      </c>
      <c r="C719" s="24"/>
      <c r="D719" s="24"/>
      <c r="E719" s="24"/>
      <c r="F719" s="24"/>
      <c r="G719" s="24"/>
      <c r="H719" s="24"/>
      <c r="I719" s="24"/>
      <c r="J719" s="24"/>
    </row>
    <row r="720" spans="2:10" x14ac:dyDescent="0.25">
      <c r="B720" s="245"/>
      <c r="C720" s="246"/>
      <c r="D720" s="246"/>
      <c r="E720" s="246"/>
      <c r="F720" s="246"/>
      <c r="G720" s="246"/>
      <c r="H720" s="246"/>
      <c r="I720" s="246"/>
      <c r="J720" s="247"/>
    </row>
    <row r="721" spans="2:11" x14ac:dyDescent="0.25">
      <c r="B721" s="2"/>
      <c r="C721" s="2"/>
      <c r="D721" s="2"/>
      <c r="E721" s="2"/>
      <c r="F721" s="2"/>
      <c r="G721" s="2"/>
      <c r="H721" s="2"/>
      <c r="I721" s="2"/>
      <c r="J721" s="2"/>
    </row>
    <row r="722" spans="2:11" x14ac:dyDescent="0.25">
      <c r="B722" s="2"/>
      <c r="C722" s="2"/>
      <c r="D722" s="2"/>
      <c r="E722" s="2"/>
      <c r="F722" s="2"/>
      <c r="G722" s="2"/>
      <c r="H722" s="2"/>
      <c r="I722" s="2"/>
      <c r="J722" s="2"/>
    </row>
    <row r="723" spans="2:11" x14ac:dyDescent="0.25">
      <c r="B723" s="2"/>
      <c r="C723" s="2"/>
      <c r="D723" s="2"/>
      <c r="E723" s="2"/>
      <c r="F723" s="2"/>
      <c r="G723" s="2"/>
      <c r="H723" s="111"/>
      <c r="I723" s="111"/>
      <c r="J723" s="110" t="s">
        <v>395</v>
      </c>
    </row>
    <row r="724" spans="2:11" x14ac:dyDescent="0.25">
      <c r="B724" s="2" t="s">
        <v>251</v>
      </c>
      <c r="C724" s="2"/>
      <c r="D724" s="2"/>
      <c r="E724" s="2"/>
      <c r="F724" s="2"/>
      <c r="G724" s="2"/>
      <c r="H724" s="34"/>
      <c r="I724" s="34"/>
      <c r="J724" s="161"/>
    </row>
    <row r="725" spans="2:11" x14ac:dyDescent="0.25">
      <c r="B725" s="2"/>
      <c r="C725" s="2"/>
      <c r="D725" s="2"/>
      <c r="E725" s="2"/>
      <c r="F725" s="2"/>
      <c r="G725" s="2"/>
      <c r="H725" s="19"/>
      <c r="I725" s="19"/>
      <c r="J725" s="19"/>
    </row>
    <row r="726" spans="2:11" x14ac:dyDescent="0.25">
      <c r="B726" s="2"/>
      <c r="C726" s="2"/>
      <c r="D726" s="2"/>
      <c r="E726" s="2"/>
      <c r="F726" s="2"/>
      <c r="G726" s="2"/>
      <c r="H726" s="2"/>
      <c r="I726" s="2"/>
      <c r="J726" s="2"/>
    </row>
    <row r="727" spans="2:11" x14ac:dyDescent="0.25">
      <c r="B727" s="82" t="s">
        <v>72</v>
      </c>
      <c r="C727" s="24"/>
      <c r="D727" s="24"/>
      <c r="E727" s="24"/>
      <c r="F727" s="24"/>
      <c r="G727" s="24"/>
      <c r="H727" s="24"/>
      <c r="I727" s="24"/>
      <c r="J727" s="24"/>
    </row>
    <row r="728" spans="2:11" x14ac:dyDescent="0.25">
      <c r="B728" s="245"/>
      <c r="C728" s="246"/>
      <c r="D728" s="246"/>
      <c r="E728" s="246"/>
      <c r="F728" s="246"/>
      <c r="G728" s="246"/>
      <c r="H728" s="246"/>
      <c r="I728" s="246"/>
      <c r="J728" s="247"/>
    </row>
    <row r="729" spans="2:11" x14ac:dyDescent="0.25">
      <c r="B729" s="2"/>
      <c r="C729" s="2"/>
      <c r="D729" s="2"/>
      <c r="E729" s="2"/>
      <c r="F729" s="2"/>
      <c r="G729" s="2"/>
      <c r="H729" s="2"/>
      <c r="I729" s="2"/>
      <c r="J729" s="2"/>
    </row>
    <row r="730" spans="2:11" x14ac:dyDescent="0.25">
      <c r="B730" s="32"/>
      <c r="C730" s="2"/>
      <c r="D730" s="2"/>
      <c r="E730" s="2"/>
      <c r="F730" s="2"/>
      <c r="G730" s="2"/>
      <c r="H730" s="2"/>
      <c r="I730" s="2"/>
      <c r="J730" s="2"/>
    </row>
    <row r="731" spans="2:11" x14ac:dyDescent="0.25">
      <c r="B731" s="2"/>
      <c r="C731" s="2"/>
      <c r="D731" s="2"/>
      <c r="E731" s="2"/>
      <c r="F731" s="2"/>
      <c r="G731" s="2"/>
      <c r="H731" s="2"/>
      <c r="I731" s="2"/>
      <c r="J731" s="2"/>
    </row>
    <row r="732" spans="2:11" x14ac:dyDescent="0.25">
      <c r="B732" s="2"/>
      <c r="C732" s="2"/>
      <c r="D732" s="2"/>
      <c r="E732" s="2"/>
      <c r="F732" s="2"/>
      <c r="G732" s="2"/>
      <c r="H732" s="2"/>
      <c r="I732" s="2"/>
      <c r="J732" s="2"/>
    </row>
    <row r="733" spans="2:11" ht="21" x14ac:dyDescent="0.25">
      <c r="B733" s="261" t="s">
        <v>387</v>
      </c>
      <c r="C733" s="261"/>
      <c r="D733" s="261"/>
      <c r="E733" s="261"/>
      <c r="F733" s="261"/>
      <c r="G733" s="261"/>
      <c r="H733" s="261"/>
      <c r="I733" s="261"/>
      <c r="J733" s="261"/>
      <c r="K733" s="95"/>
    </row>
    <row r="734" spans="2:11" x14ac:dyDescent="0.25">
      <c r="B734" s="2"/>
      <c r="C734" s="2"/>
      <c r="D734" s="2"/>
      <c r="E734" s="2"/>
      <c r="F734" s="2"/>
      <c r="G734" s="2"/>
      <c r="H734" s="2"/>
      <c r="I734" s="2"/>
      <c r="J734" s="2"/>
    </row>
    <row r="735" spans="2:11" ht="18.75" x14ac:dyDescent="0.25">
      <c r="B735" s="99" t="s">
        <v>35</v>
      </c>
      <c r="C735" s="2"/>
      <c r="D735" s="2"/>
      <c r="E735" s="2"/>
      <c r="F735" s="2"/>
      <c r="G735" s="2"/>
      <c r="H735" s="2"/>
      <c r="I735" s="2"/>
      <c r="J735" s="2"/>
    </row>
    <row r="736" spans="2:11" x14ac:dyDescent="0.25">
      <c r="B736" s="2"/>
      <c r="C736" s="2"/>
      <c r="D736" s="2"/>
      <c r="E736" s="2"/>
      <c r="F736" s="2"/>
      <c r="G736" s="2"/>
      <c r="H736" s="111"/>
      <c r="I736" s="111"/>
      <c r="J736" s="110" t="s">
        <v>395</v>
      </c>
    </row>
    <row r="737" spans="2:10" x14ac:dyDescent="0.25">
      <c r="B737" s="2" t="s">
        <v>176</v>
      </c>
      <c r="C737" s="2"/>
      <c r="D737" s="2"/>
      <c r="E737" s="2"/>
      <c r="F737" s="2"/>
      <c r="G737" s="2"/>
      <c r="H737" s="34"/>
      <c r="I737" s="34"/>
      <c r="J737" s="161"/>
    </row>
    <row r="738" spans="2:10" x14ac:dyDescent="0.25">
      <c r="B738" s="2"/>
      <c r="C738" s="2"/>
      <c r="D738" s="2"/>
      <c r="E738" s="2"/>
      <c r="F738" s="2"/>
      <c r="G738" s="2"/>
      <c r="H738" s="19"/>
      <c r="I738" s="19"/>
      <c r="J738" s="19"/>
    </row>
    <row r="739" spans="2:10" x14ac:dyDescent="0.25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5">
      <c r="B740" s="75"/>
      <c r="C740" s="2"/>
      <c r="D740" s="126">
        <v>2014</v>
      </c>
      <c r="E740" s="47">
        <v>2015</v>
      </c>
      <c r="F740" s="126">
        <v>2016</v>
      </c>
      <c r="G740" s="47">
        <v>2017</v>
      </c>
      <c r="H740" s="126">
        <v>2018</v>
      </c>
      <c r="I740" s="225">
        <v>2019</v>
      </c>
      <c r="J740" s="125">
        <v>2020</v>
      </c>
    </row>
    <row r="741" spans="2:10" ht="60" customHeight="1" x14ac:dyDescent="0.25">
      <c r="B741" s="308" t="s">
        <v>400</v>
      </c>
      <c r="C741" s="309"/>
      <c r="D741" s="167" t="e">
        <v>#N/A</v>
      </c>
      <c r="E741" s="167" t="e">
        <v>#N/A</v>
      </c>
      <c r="F741" s="167" t="e">
        <v>#N/A</v>
      </c>
      <c r="G741" s="168" t="e">
        <v>#N/A</v>
      </c>
      <c r="H741" s="167" t="e">
        <v>#N/A</v>
      </c>
      <c r="I741" s="169" t="e">
        <v>#N/A</v>
      </c>
      <c r="J741" s="169" t="e">
        <v>#N/A</v>
      </c>
    </row>
    <row r="742" spans="2:10" ht="29.25" customHeight="1" x14ac:dyDescent="0.25">
      <c r="B742" s="319" t="s">
        <v>177</v>
      </c>
      <c r="C742" s="320"/>
      <c r="D742" s="183" t="e">
        <v>#N/A</v>
      </c>
      <c r="E742" s="183" t="e">
        <v>#N/A</v>
      </c>
      <c r="F742" s="183" t="e">
        <v>#N/A</v>
      </c>
      <c r="G742" s="184" t="e">
        <v>#N/A</v>
      </c>
      <c r="H742" s="183" t="e">
        <v>#N/A</v>
      </c>
      <c r="I742" s="185" t="e">
        <v>#N/A</v>
      </c>
      <c r="J742" s="185" t="e">
        <v>#N/A</v>
      </c>
    </row>
    <row r="743" spans="2:10" x14ac:dyDescent="0.25">
      <c r="B743" s="241" t="s">
        <v>80</v>
      </c>
      <c r="C743" s="242"/>
      <c r="D743" s="48" t="e">
        <f t="shared" ref="D743:J743" si="40">IF(OR(D741="",D742=""),"",D741/D742)</f>
        <v>#N/A</v>
      </c>
      <c r="E743" s="49" t="e">
        <f t="shared" si="40"/>
        <v>#N/A</v>
      </c>
      <c r="F743" s="48" t="e">
        <f t="shared" si="40"/>
        <v>#N/A</v>
      </c>
      <c r="G743" s="49" t="e">
        <f t="shared" si="40"/>
        <v>#N/A</v>
      </c>
      <c r="H743" s="48" t="e">
        <f t="shared" si="40"/>
        <v>#N/A</v>
      </c>
      <c r="I743" s="50" t="e">
        <f t="shared" ref="I743" si="41">IF(OR(I741="",I742=""),"",I741/I742)</f>
        <v>#N/A</v>
      </c>
      <c r="J743" s="50" t="e">
        <f t="shared" si="40"/>
        <v>#N/A</v>
      </c>
    </row>
    <row r="744" spans="2:10" x14ac:dyDescent="0.25">
      <c r="B744" s="249" t="s">
        <v>430</v>
      </c>
      <c r="C744" s="249"/>
      <c r="D744" s="249"/>
      <c r="E744" s="249"/>
      <c r="F744" s="249"/>
      <c r="G744" s="249"/>
      <c r="H744" s="249"/>
      <c r="I744" s="249"/>
      <c r="J744" s="249"/>
    </row>
    <row r="745" spans="2:10" x14ac:dyDescent="0.25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5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5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5">
      <c r="B748" s="2"/>
      <c r="C748" s="2"/>
      <c r="D748" s="2"/>
      <c r="E748" s="2"/>
      <c r="F748" s="2"/>
      <c r="G748" s="2"/>
      <c r="H748" s="111"/>
      <c r="I748" s="111"/>
      <c r="J748" s="110" t="s">
        <v>395</v>
      </c>
    </row>
    <row r="749" spans="2:10" x14ac:dyDescent="0.25">
      <c r="B749" s="2" t="s">
        <v>178</v>
      </c>
      <c r="C749" s="2"/>
      <c r="D749" s="2"/>
      <c r="E749" s="2"/>
      <c r="F749" s="2"/>
      <c r="G749" s="2"/>
      <c r="H749" s="34"/>
      <c r="I749" s="34"/>
      <c r="J749" s="161"/>
    </row>
    <row r="750" spans="2:10" x14ac:dyDescent="0.25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5">
      <c r="B751" s="82" t="s">
        <v>72</v>
      </c>
      <c r="C751" s="24"/>
      <c r="D751" s="24"/>
      <c r="E751" s="24"/>
      <c r="F751" s="24"/>
      <c r="G751" s="24"/>
      <c r="H751" s="24"/>
      <c r="I751" s="24"/>
      <c r="J751" s="24"/>
    </row>
    <row r="752" spans="2:10" x14ac:dyDescent="0.25">
      <c r="B752" s="245"/>
      <c r="C752" s="246"/>
      <c r="D752" s="246"/>
      <c r="E752" s="246"/>
      <c r="F752" s="246"/>
      <c r="G752" s="246"/>
      <c r="H752" s="246"/>
      <c r="I752" s="246"/>
      <c r="J752" s="247"/>
    </row>
    <row r="753" spans="2:10" x14ac:dyDescent="0.25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5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5">
      <c r="B755" s="2"/>
      <c r="C755" s="2"/>
      <c r="D755" s="2"/>
      <c r="E755" s="2"/>
      <c r="F755" s="2"/>
      <c r="G755" s="2"/>
      <c r="H755" s="2"/>
      <c r="I755" s="2"/>
      <c r="J755" s="2"/>
    </row>
    <row r="756" spans="2:10" ht="18.75" x14ac:dyDescent="0.25">
      <c r="B756" s="99" t="s">
        <v>36</v>
      </c>
      <c r="C756" s="2"/>
      <c r="D756" s="2"/>
      <c r="E756" s="2"/>
      <c r="F756" s="2"/>
      <c r="G756" s="2"/>
      <c r="H756" s="2"/>
      <c r="I756" s="2"/>
      <c r="J756" s="2"/>
    </row>
    <row r="757" spans="2:10" x14ac:dyDescent="0.25">
      <c r="B757" s="2"/>
      <c r="C757" s="2"/>
      <c r="D757" s="2"/>
      <c r="E757" s="2"/>
      <c r="F757" s="2"/>
      <c r="G757" s="2"/>
      <c r="H757" s="111"/>
      <c r="I757" s="111"/>
      <c r="J757" s="110" t="s">
        <v>395</v>
      </c>
    </row>
    <row r="758" spans="2:10" x14ac:dyDescent="0.25">
      <c r="B758" s="2" t="s">
        <v>179</v>
      </c>
      <c r="C758" s="2"/>
      <c r="D758" s="2"/>
      <c r="E758" s="2"/>
      <c r="F758" s="2"/>
      <c r="G758" s="2"/>
      <c r="H758" s="34"/>
      <c r="I758" s="34"/>
      <c r="J758" s="161"/>
    </row>
    <row r="759" spans="2:10" x14ac:dyDescent="0.25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5">
      <c r="B760" s="2" t="s">
        <v>180</v>
      </c>
      <c r="C760" s="2"/>
      <c r="D760" s="2"/>
      <c r="E760" s="2"/>
      <c r="F760" s="321"/>
      <c r="G760" s="322"/>
      <c r="H760" s="323"/>
      <c r="I760" s="323"/>
      <c r="J760" s="323"/>
    </row>
    <row r="761" spans="2:10" x14ac:dyDescent="0.25">
      <c r="B761" s="2"/>
      <c r="C761" s="2"/>
      <c r="D761" s="2"/>
      <c r="E761" s="2"/>
      <c r="F761" s="27"/>
      <c r="G761" s="27"/>
      <c r="H761" s="2"/>
      <c r="I761" s="2"/>
      <c r="J761" s="2"/>
    </row>
    <row r="762" spans="2:10" x14ac:dyDescent="0.25">
      <c r="B762" s="2"/>
      <c r="C762" s="2"/>
      <c r="D762" s="2"/>
      <c r="E762" s="2"/>
      <c r="F762" s="2"/>
      <c r="G762" s="111"/>
      <c r="H762" s="317" t="s">
        <v>396</v>
      </c>
      <c r="I762" s="317"/>
      <c r="J762" s="317"/>
    </row>
    <row r="763" spans="2:10" x14ac:dyDescent="0.25">
      <c r="B763" s="2" t="s">
        <v>181</v>
      </c>
      <c r="C763" s="2"/>
      <c r="D763" s="2"/>
      <c r="E763" s="2"/>
      <c r="F763" s="2"/>
      <c r="G763" s="34"/>
      <c r="H763" s="318"/>
      <c r="I763" s="318"/>
      <c r="J763" s="318"/>
    </row>
    <row r="764" spans="2:10" x14ac:dyDescent="0.25">
      <c r="B764" s="2" t="s">
        <v>182</v>
      </c>
      <c r="C764" s="2"/>
      <c r="D764" s="2"/>
      <c r="E764" s="2"/>
      <c r="F764" s="2"/>
      <c r="G764" s="34"/>
      <c r="H764" s="318"/>
      <c r="I764" s="318"/>
      <c r="J764" s="318"/>
    </row>
    <row r="765" spans="2:10" x14ac:dyDescent="0.25">
      <c r="B765" s="2"/>
      <c r="C765" s="2"/>
      <c r="D765" s="2"/>
      <c r="E765" s="2"/>
      <c r="F765" s="2"/>
      <c r="G765" s="2"/>
      <c r="H765" s="19"/>
      <c r="I765" s="19"/>
      <c r="J765" s="19"/>
    </row>
    <row r="766" spans="2:10" x14ac:dyDescent="0.25">
      <c r="B766" s="2" t="s">
        <v>125</v>
      </c>
      <c r="C766" s="2"/>
      <c r="D766" s="2"/>
      <c r="E766" s="2"/>
      <c r="F766" s="2"/>
      <c r="G766" s="2"/>
      <c r="H766" s="2"/>
      <c r="I766" s="2"/>
      <c r="J766" s="2"/>
    </row>
    <row r="767" spans="2:10" x14ac:dyDescent="0.25">
      <c r="B767" s="245"/>
      <c r="C767" s="246"/>
      <c r="D767" s="246"/>
      <c r="E767" s="246"/>
      <c r="F767" s="246"/>
      <c r="G767" s="246"/>
      <c r="H767" s="246"/>
      <c r="I767" s="246"/>
      <c r="J767" s="247"/>
    </row>
    <row r="768" spans="2:10" x14ac:dyDescent="0.25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5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5">
      <c r="B770" s="2"/>
      <c r="C770" s="2"/>
      <c r="D770" s="2"/>
      <c r="E770" s="2"/>
      <c r="F770" s="133" t="s">
        <v>65</v>
      </c>
      <c r="G770" s="133" t="s">
        <v>64</v>
      </c>
      <c r="H770" s="133" t="s">
        <v>284</v>
      </c>
      <c r="I770" s="229" t="s">
        <v>66</v>
      </c>
      <c r="J770" s="133"/>
    </row>
    <row r="771" spans="2:10" x14ac:dyDescent="0.25">
      <c r="B771" s="2" t="s">
        <v>183</v>
      </c>
      <c r="C771" s="2"/>
      <c r="D771" s="2"/>
      <c r="E771" s="2"/>
      <c r="F771" s="210" t="b">
        <v>0</v>
      </c>
      <c r="G771" s="210" t="b">
        <v>0</v>
      </c>
      <c r="H771" s="210" t="b">
        <v>0</v>
      </c>
      <c r="I771" s="210" t="b">
        <v>0</v>
      </c>
      <c r="J771" s="210"/>
    </row>
    <row r="772" spans="2:10" x14ac:dyDescent="0.25">
      <c r="B772" s="2" t="s">
        <v>184</v>
      </c>
      <c r="C772" s="2"/>
      <c r="D772" s="2"/>
      <c r="E772" s="2"/>
      <c r="F772" s="210" t="b">
        <v>0</v>
      </c>
      <c r="G772" s="210" t="b">
        <v>0</v>
      </c>
      <c r="H772" s="210" t="b">
        <v>0</v>
      </c>
      <c r="I772" s="210" t="b">
        <v>0</v>
      </c>
      <c r="J772" s="210"/>
    </row>
    <row r="773" spans="2:10" x14ac:dyDescent="0.25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5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5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5">
      <c r="B776" s="75"/>
      <c r="C776" s="2"/>
      <c r="D776" s="126">
        <v>2014</v>
      </c>
      <c r="E776" s="47">
        <v>2015</v>
      </c>
      <c r="F776" s="126">
        <v>2016</v>
      </c>
      <c r="G776" s="47">
        <v>2017</v>
      </c>
      <c r="H776" s="126">
        <v>2018</v>
      </c>
      <c r="I776" s="225">
        <v>2019</v>
      </c>
      <c r="J776" s="125">
        <v>2020</v>
      </c>
    </row>
    <row r="777" spans="2:10" ht="60.75" customHeight="1" x14ac:dyDescent="0.25">
      <c r="B777" s="243" t="s">
        <v>185</v>
      </c>
      <c r="C777" s="244"/>
      <c r="D777" s="167" t="e">
        <v>#N/A</v>
      </c>
      <c r="E777" s="167" t="e">
        <v>#N/A</v>
      </c>
      <c r="F777" s="167" t="e">
        <v>#N/A</v>
      </c>
      <c r="G777" s="168" t="e">
        <v>#N/A</v>
      </c>
      <c r="H777" s="167" t="e">
        <v>#N/A</v>
      </c>
      <c r="I777" s="169" t="e">
        <v>#N/A</v>
      </c>
      <c r="J777" s="169" t="e">
        <v>#N/A</v>
      </c>
    </row>
    <row r="778" spans="2:10" x14ac:dyDescent="0.25">
      <c r="B778" s="248" t="s">
        <v>149</v>
      </c>
      <c r="C778" s="248"/>
      <c r="D778" s="140" t="e">
        <f>IF($D$542="","",$D$542)</f>
        <v>#N/A</v>
      </c>
      <c r="E778" s="140" t="e">
        <f>IF($E$542="","",$E$542)</f>
        <v>#N/A</v>
      </c>
      <c r="F778" s="140" t="e">
        <f>IF($F$542="","",$F$542)</f>
        <v>#N/A</v>
      </c>
      <c r="G778" s="140" t="e">
        <f>IF($G$542="","",$G$542)</f>
        <v>#N/A</v>
      </c>
      <c r="H778" s="140" t="e">
        <f>IF($H$542="","",$H$542)</f>
        <v>#N/A</v>
      </c>
      <c r="I778" s="140" t="e">
        <f>IF($I$542="","",$I$542)</f>
        <v>#N/A</v>
      </c>
      <c r="J778" s="140" t="e">
        <f>IF($J$542="","",$J$542)</f>
        <v>#N/A</v>
      </c>
    </row>
    <row r="779" spans="2:10" x14ac:dyDescent="0.25">
      <c r="B779" s="241" t="s">
        <v>80</v>
      </c>
      <c r="C779" s="242"/>
      <c r="D779" s="48" t="e">
        <f t="shared" ref="D779:J779" si="42">IF(OR(D777="",D778=""),"",D777/D778)</f>
        <v>#N/A</v>
      </c>
      <c r="E779" s="49" t="e">
        <f t="shared" si="42"/>
        <v>#N/A</v>
      </c>
      <c r="F779" s="48" t="e">
        <f t="shared" si="42"/>
        <v>#N/A</v>
      </c>
      <c r="G779" s="49" t="e">
        <f t="shared" si="42"/>
        <v>#N/A</v>
      </c>
      <c r="H779" s="48" t="e">
        <f t="shared" si="42"/>
        <v>#N/A</v>
      </c>
      <c r="I779" s="50" t="e">
        <f t="shared" ref="I779" si="43">IF(OR(I777="",I778=""),"",I777/I778)</f>
        <v>#N/A</v>
      </c>
      <c r="J779" s="50" t="e">
        <f t="shared" si="42"/>
        <v>#N/A</v>
      </c>
    </row>
    <row r="780" spans="2:10" ht="30" customHeight="1" x14ac:dyDescent="0.25">
      <c r="B780" s="243" t="s">
        <v>335</v>
      </c>
      <c r="C780" s="244"/>
      <c r="D780" s="167" t="e">
        <v>#N/A</v>
      </c>
      <c r="E780" s="167" t="e">
        <v>#N/A</v>
      </c>
      <c r="F780" s="167" t="e">
        <v>#N/A</v>
      </c>
      <c r="G780" s="168" t="e">
        <v>#N/A</v>
      </c>
      <c r="H780" s="167" t="e">
        <v>#N/A</v>
      </c>
      <c r="I780" s="169" t="e">
        <v>#N/A</v>
      </c>
      <c r="J780" s="169" t="e">
        <v>#N/A</v>
      </c>
    </row>
    <row r="781" spans="2:10" x14ac:dyDescent="0.25">
      <c r="B781" s="248" t="s">
        <v>155</v>
      </c>
      <c r="C781" s="248"/>
      <c r="D781" s="140" t="str">
        <f>IF($D$545="","",$D$545)</f>
        <v/>
      </c>
      <c r="E781" s="140" t="str">
        <f>IF($E$545="","",$E$545)</f>
        <v/>
      </c>
      <c r="F781" s="140" t="e">
        <f>IF($F$545="","",$F$545)</f>
        <v>#N/A</v>
      </c>
      <c r="G781" s="140" t="e">
        <f>IF($G$545="","",$G$545)</f>
        <v>#N/A</v>
      </c>
      <c r="H781" s="140" t="e">
        <f>IF($H$545="","",$H$545)</f>
        <v>#N/A</v>
      </c>
      <c r="I781" s="140" t="e">
        <f>IF($I$545="","",$I$545)</f>
        <v>#N/A</v>
      </c>
      <c r="J781" s="140" t="e">
        <f>IF($J$545="","",$J$545)</f>
        <v>#N/A</v>
      </c>
    </row>
    <row r="782" spans="2:10" x14ac:dyDescent="0.25">
      <c r="B782" s="241" t="s">
        <v>80</v>
      </c>
      <c r="C782" s="242"/>
      <c r="D782" s="48" t="e">
        <f t="shared" ref="D782:J782" si="44">IF(OR(D780="",D781=""),"",D780/D781)</f>
        <v>#N/A</v>
      </c>
      <c r="E782" s="49" t="e">
        <f t="shared" si="44"/>
        <v>#N/A</v>
      </c>
      <c r="F782" s="48" t="e">
        <f t="shared" si="44"/>
        <v>#N/A</v>
      </c>
      <c r="G782" s="49" t="e">
        <f t="shared" si="44"/>
        <v>#N/A</v>
      </c>
      <c r="H782" s="48" t="e">
        <f t="shared" si="44"/>
        <v>#N/A</v>
      </c>
      <c r="I782" s="50" t="e">
        <f t="shared" ref="I782" si="45">IF(OR(I780="",I781=""),"",I780/I781)</f>
        <v>#N/A</v>
      </c>
      <c r="J782" s="50" t="e">
        <f t="shared" si="44"/>
        <v>#N/A</v>
      </c>
    </row>
    <row r="783" spans="2:10" ht="15" customHeight="1" x14ac:dyDescent="0.25">
      <c r="B783" s="249" t="s">
        <v>430</v>
      </c>
      <c r="C783" s="249"/>
      <c r="D783" s="249"/>
      <c r="E783" s="249"/>
      <c r="F783" s="249"/>
      <c r="G783" s="249"/>
      <c r="H783" s="249"/>
      <c r="I783" s="249"/>
      <c r="J783" s="249"/>
    </row>
    <row r="784" spans="2:10" ht="15" customHeight="1" x14ac:dyDescent="0.25">
      <c r="B784" s="2"/>
      <c r="C784" s="311"/>
      <c r="D784" s="311"/>
      <c r="E784" s="316"/>
      <c r="F784" s="316"/>
      <c r="G784" s="316"/>
      <c r="H784" s="316"/>
      <c r="I784" s="228"/>
    </row>
    <row r="785" spans="2:10" x14ac:dyDescent="0.25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5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5">
      <c r="B787" s="2"/>
      <c r="C787" s="2"/>
      <c r="D787" s="2"/>
      <c r="E787" s="2"/>
      <c r="F787" s="2"/>
      <c r="G787" s="2"/>
      <c r="H787" s="111"/>
      <c r="I787" s="111"/>
      <c r="J787" s="110" t="s">
        <v>395</v>
      </c>
    </row>
    <row r="788" spans="2:10" x14ac:dyDescent="0.25">
      <c r="B788" s="254" t="s">
        <v>186</v>
      </c>
      <c r="C788" s="254"/>
      <c r="D788" s="254"/>
      <c r="E788" s="254"/>
      <c r="F788" s="254"/>
      <c r="G788" s="254"/>
      <c r="H788" s="34"/>
      <c r="I788" s="34"/>
      <c r="J788" s="161"/>
    </row>
    <row r="789" spans="2:10" x14ac:dyDescent="0.25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5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5">
      <c r="B791" s="82" t="s">
        <v>72</v>
      </c>
      <c r="C791" s="24"/>
      <c r="D791" s="24"/>
      <c r="E791" s="24"/>
      <c r="F791" s="24"/>
      <c r="G791" s="24"/>
      <c r="H791" s="24"/>
      <c r="I791" s="24"/>
      <c r="J791" s="24"/>
    </row>
    <row r="792" spans="2:10" x14ac:dyDescent="0.25">
      <c r="B792" s="245"/>
      <c r="C792" s="246"/>
      <c r="D792" s="246"/>
      <c r="E792" s="246"/>
      <c r="F792" s="246"/>
      <c r="G792" s="246"/>
      <c r="H792" s="246"/>
      <c r="I792" s="246"/>
      <c r="J792" s="247"/>
    </row>
    <row r="793" spans="2:10" x14ac:dyDescent="0.25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5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5">
      <c r="B795" s="2"/>
      <c r="C795" s="2"/>
      <c r="D795" s="2"/>
      <c r="E795" s="2"/>
      <c r="F795" s="2"/>
      <c r="G795" s="2"/>
      <c r="H795" s="2"/>
      <c r="I795" s="2"/>
      <c r="J795" s="2"/>
    </row>
    <row r="796" spans="2:10" ht="18.75" x14ac:dyDescent="0.25">
      <c r="B796" s="99" t="s">
        <v>370</v>
      </c>
      <c r="C796" s="2"/>
      <c r="D796" s="2"/>
      <c r="E796" s="2"/>
      <c r="F796" s="2"/>
      <c r="G796" s="2"/>
      <c r="H796" s="2"/>
      <c r="I796" s="2"/>
      <c r="J796" s="2"/>
    </row>
    <row r="797" spans="2:10" x14ac:dyDescent="0.25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5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5">
      <c r="B799" s="2" t="s">
        <v>187</v>
      </c>
      <c r="C799" s="2"/>
      <c r="D799" s="2"/>
      <c r="E799" s="2"/>
      <c r="F799" s="2"/>
      <c r="G799" s="2"/>
      <c r="H799" s="2"/>
      <c r="I799" s="2"/>
      <c r="J799" s="2" t="s">
        <v>84</v>
      </c>
    </row>
    <row r="800" spans="2:10" x14ac:dyDescent="0.25">
      <c r="B800" s="245"/>
      <c r="C800" s="246"/>
      <c r="D800" s="246"/>
      <c r="E800" s="246"/>
      <c r="F800" s="246"/>
      <c r="G800" s="246"/>
      <c r="H800" s="246"/>
      <c r="I800" s="246"/>
      <c r="J800" s="247"/>
    </row>
    <row r="801" spans="2:11" x14ac:dyDescent="0.25">
      <c r="B801" s="24"/>
      <c r="C801" s="24"/>
      <c r="D801" s="24"/>
      <c r="E801" s="24"/>
      <c r="F801" s="24"/>
      <c r="G801" s="24"/>
      <c r="H801" s="24"/>
      <c r="I801" s="24"/>
      <c r="J801" s="24"/>
    </row>
    <row r="802" spans="2:11" x14ac:dyDescent="0.25">
      <c r="B802" s="2"/>
      <c r="C802" s="2"/>
      <c r="D802" s="2"/>
      <c r="E802" s="2"/>
      <c r="F802" s="2"/>
      <c r="G802" s="2"/>
      <c r="H802" s="2"/>
      <c r="I802" s="2"/>
      <c r="J802" s="2"/>
    </row>
    <row r="803" spans="2:11" x14ac:dyDescent="0.25">
      <c r="B803" s="82" t="s">
        <v>72</v>
      </c>
      <c r="C803" s="24"/>
      <c r="D803" s="24"/>
      <c r="E803" s="24"/>
      <c r="F803" s="24"/>
      <c r="G803" s="24"/>
      <c r="H803" s="24"/>
      <c r="I803" s="24"/>
      <c r="J803" s="24"/>
    </row>
    <row r="804" spans="2:11" x14ac:dyDescent="0.25">
      <c r="B804" s="245"/>
      <c r="C804" s="246"/>
      <c r="D804" s="246"/>
      <c r="E804" s="246"/>
      <c r="F804" s="246"/>
      <c r="G804" s="246"/>
      <c r="H804" s="246"/>
      <c r="I804" s="246"/>
      <c r="J804" s="247"/>
    </row>
    <row r="805" spans="2:11" s="83" customFormat="1" x14ac:dyDescent="0.25">
      <c r="B805" s="131"/>
      <c r="C805" s="131"/>
      <c r="D805" s="131"/>
      <c r="E805" s="131"/>
      <c r="F805" s="131"/>
      <c r="G805" s="131"/>
      <c r="H805" s="131"/>
      <c r="I805" s="231"/>
      <c r="J805" s="131"/>
    </row>
    <row r="806" spans="2:11" x14ac:dyDescent="0.25">
      <c r="B806" s="2"/>
      <c r="C806" s="2"/>
      <c r="D806" s="2"/>
      <c r="E806" s="2"/>
      <c r="F806" s="2"/>
      <c r="G806" s="2"/>
      <c r="H806" s="2"/>
      <c r="I806" s="2"/>
      <c r="J806" s="2"/>
    </row>
    <row r="807" spans="2:11" x14ac:dyDescent="0.25">
      <c r="B807" s="2"/>
      <c r="C807" s="2"/>
      <c r="D807" s="2"/>
      <c r="E807" s="2"/>
      <c r="F807" s="2"/>
      <c r="G807" s="2"/>
      <c r="H807" s="2"/>
      <c r="I807" s="2"/>
      <c r="J807" s="2"/>
    </row>
    <row r="808" spans="2:11" x14ac:dyDescent="0.25">
      <c r="B808" s="2"/>
      <c r="C808" s="2"/>
      <c r="D808" s="2"/>
      <c r="E808" s="2"/>
      <c r="F808" s="2"/>
      <c r="G808" s="2"/>
      <c r="H808" s="2"/>
      <c r="I808" s="2"/>
      <c r="J808" s="2"/>
    </row>
    <row r="809" spans="2:11" ht="21" x14ac:dyDescent="0.25">
      <c r="B809" s="261" t="s">
        <v>378</v>
      </c>
      <c r="C809" s="261"/>
      <c r="D809" s="261"/>
      <c r="E809" s="261"/>
      <c r="F809" s="261"/>
      <c r="G809" s="261"/>
      <c r="H809" s="261"/>
      <c r="I809" s="261"/>
      <c r="J809" s="261"/>
      <c r="K809" s="95"/>
    </row>
    <row r="810" spans="2:11" x14ac:dyDescent="0.25">
      <c r="B810" s="2"/>
      <c r="C810" s="2"/>
      <c r="D810" s="2"/>
      <c r="E810" s="2"/>
      <c r="F810" s="2"/>
      <c r="G810" s="2"/>
      <c r="H810" s="2"/>
      <c r="I810" s="2"/>
      <c r="J810" s="2"/>
    </row>
    <row r="811" spans="2:11" ht="18.75" x14ac:dyDescent="0.25">
      <c r="B811" s="100" t="s">
        <v>39</v>
      </c>
      <c r="C811" s="95"/>
      <c r="D811" s="95"/>
      <c r="E811" s="95"/>
      <c r="F811" s="95"/>
      <c r="G811" s="95"/>
      <c r="H811" s="95"/>
      <c r="I811" s="95"/>
      <c r="J811" s="95"/>
    </row>
    <row r="812" spans="2:11" x14ac:dyDescent="0.25">
      <c r="B812" s="2"/>
      <c r="C812" s="2"/>
      <c r="D812" s="2"/>
      <c r="E812" s="2"/>
      <c r="F812" s="2"/>
      <c r="G812" s="2"/>
      <c r="H812" s="2"/>
      <c r="I812" s="2"/>
      <c r="J812" s="2"/>
    </row>
    <row r="813" spans="2:11" ht="17.25" x14ac:dyDescent="0.25">
      <c r="B813" s="205" t="s">
        <v>40</v>
      </c>
      <c r="C813" s="95"/>
      <c r="D813" s="95"/>
      <c r="E813" s="95"/>
      <c r="F813" s="95"/>
      <c r="G813" s="95"/>
      <c r="H813" s="95"/>
      <c r="I813" s="95"/>
      <c r="J813" s="95"/>
    </row>
    <row r="814" spans="2:11" x14ac:dyDescent="0.25">
      <c r="B814" s="2"/>
      <c r="C814" s="2"/>
      <c r="D814" s="2"/>
      <c r="E814" s="2"/>
      <c r="F814" s="2"/>
      <c r="G814" s="2"/>
      <c r="H814" s="2"/>
      <c r="I814" s="2"/>
      <c r="J814" s="2"/>
    </row>
    <row r="815" spans="2:11" x14ac:dyDescent="0.25">
      <c r="B815" s="75"/>
      <c r="C815" s="2"/>
      <c r="D815" s="126">
        <v>2014</v>
      </c>
      <c r="E815" s="47">
        <v>2015</v>
      </c>
      <c r="F815" s="126">
        <v>2016</v>
      </c>
      <c r="G815" s="47">
        <v>2017</v>
      </c>
      <c r="H815" s="126">
        <v>2018</v>
      </c>
      <c r="I815" s="225">
        <v>2019</v>
      </c>
      <c r="J815" s="125">
        <v>2020</v>
      </c>
    </row>
    <row r="816" spans="2:11" ht="30" customHeight="1" x14ac:dyDescent="0.25">
      <c r="B816" s="308" t="s">
        <v>408</v>
      </c>
      <c r="C816" s="309"/>
      <c r="D816" s="167" t="e">
        <v>#N/A</v>
      </c>
      <c r="E816" s="167" t="e">
        <v>#N/A</v>
      </c>
      <c r="F816" s="167" t="e">
        <v>#N/A</v>
      </c>
      <c r="G816" s="168" t="e">
        <v>#N/A</v>
      </c>
      <c r="H816" s="167" t="e">
        <v>#N/A</v>
      </c>
      <c r="I816" s="169" t="e">
        <v>#N/A</v>
      </c>
      <c r="J816" s="169" t="e">
        <v>#N/A</v>
      </c>
    </row>
    <row r="817" spans="2:10" x14ac:dyDescent="0.25">
      <c r="B817" s="268" t="s">
        <v>155</v>
      </c>
      <c r="C817" s="269"/>
      <c r="D817" s="140" t="str">
        <f>IF($D$545="","",$D$545)</f>
        <v/>
      </c>
      <c r="E817" s="140" t="str">
        <f>IF($E$545="","",$E$545)</f>
        <v/>
      </c>
      <c r="F817" s="140" t="e">
        <f>IF($F$545="","",$F$545)</f>
        <v>#N/A</v>
      </c>
      <c r="G817" s="140" t="e">
        <f>IF($G$545="","",$G$545)</f>
        <v>#N/A</v>
      </c>
      <c r="H817" s="140" t="e">
        <f>IF($H$545="","",$H$545)</f>
        <v>#N/A</v>
      </c>
      <c r="I817" s="140" t="e">
        <f>IF($I$545="","",$I$545)</f>
        <v>#N/A</v>
      </c>
      <c r="J817" s="140" t="e">
        <f>IF($J$545="","",$J$545)</f>
        <v>#N/A</v>
      </c>
    </row>
    <row r="818" spans="2:10" x14ac:dyDescent="0.25">
      <c r="B818" s="241" t="s">
        <v>80</v>
      </c>
      <c r="C818" s="242"/>
      <c r="D818" s="48" t="e">
        <f t="shared" ref="D818:J818" si="46">IF(OR(D816="",D817=""),"",D816/D817)</f>
        <v>#N/A</v>
      </c>
      <c r="E818" s="49" t="e">
        <f t="shared" si="46"/>
        <v>#N/A</v>
      </c>
      <c r="F818" s="48" t="e">
        <f t="shared" si="46"/>
        <v>#N/A</v>
      </c>
      <c r="G818" s="49" t="e">
        <f t="shared" si="46"/>
        <v>#N/A</v>
      </c>
      <c r="H818" s="48" t="e">
        <f t="shared" si="46"/>
        <v>#N/A</v>
      </c>
      <c r="I818" s="50" t="e">
        <f t="shared" ref="I818" si="47">IF(OR(I816="",I817=""),"",I816/I817)</f>
        <v>#N/A</v>
      </c>
      <c r="J818" s="50" t="e">
        <f t="shared" si="46"/>
        <v>#N/A</v>
      </c>
    </row>
    <row r="819" spans="2:10" x14ac:dyDescent="0.25">
      <c r="B819" s="308" t="s">
        <v>409</v>
      </c>
      <c r="C819" s="309"/>
      <c r="D819" s="167" t="e">
        <v>#N/A</v>
      </c>
      <c r="E819" s="167" t="e">
        <v>#N/A</v>
      </c>
      <c r="F819" s="167" t="e">
        <v>#N/A</v>
      </c>
      <c r="G819" s="168" t="e">
        <v>#N/A</v>
      </c>
      <c r="H819" s="167" t="e">
        <v>#N/A</v>
      </c>
      <c r="I819" s="169" t="e">
        <v>#N/A</v>
      </c>
      <c r="J819" s="169" t="e">
        <v>#N/A</v>
      </c>
    </row>
    <row r="820" spans="2:10" ht="30" customHeight="1" x14ac:dyDescent="0.25">
      <c r="B820" s="268" t="s">
        <v>155</v>
      </c>
      <c r="C820" s="269"/>
      <c r="D820" s="140" t="str">
        <f>IF($D$545="","",$D$545)</f>
        <v/>
      </c>
      <c r="E820" s="140" t="str">
        <f>IF($E$545="","",$E$545)</f>
        <v/>
      </c>
      <c r="F820" s="140" t="e">
        <f>IF($F$545="","",$F$545)</f>
        <v>#N/A</v>
      </c>
      <c r="G820" s="140" t="e">
        <f>IF($G$545="","",$G$545)</f>
        <v>#N/A</v>
      </c>
      <c r="H820" s="140" t="e">
        <f>IF($H$545="","",$H$545)</f>
        <v>#N/A</v>
      </c>
      <c r="I820" s="140" t="e">
        <f>IF($I$545="","",$I$545)</f>
        <v>#N/A</v>
      </c>
      <c r="J820" s="140" t="e">
        <f>IF($J$545="","",$J$545)</f>
        <v>#N/A</v>
      </c>
    </row>
    <row r="821" spans="2:10" x14ac:dyDescent="0.25">
      <c r="B821" s="241" t="s">
        <v>80</v>
      </c>
      <c r="C821" s="242"/>
      <c r="D821" s="48" t="e">
        <f t="shared" ref="D821:J821" si="48">IF(OR(D819="",D820=""),"",D819/D820)</f>
        <v>#N/A</v>
      </c>
      <c r="E821" s="49" t="e">
        <f t="shared" si="48"/>
        <v>#N/A</v>
      </c>
      <c r="F821" s="48" t="e">
        <f t="shared" si="48"/>
        <v>#N/A</v>
      </c>
      <c r="G821" s="49" t="e">
        <f t="shared" si="48"/>
        <v>#N/A</v>
      </c>
      <c r="H821" s="48" t="e">
        <f t="shared" si="48"/>
        <v>#N/A</v>
      </c>
      <c r="I821" s="50" t="e">
        <f t="shared" ref="I821" si="49">IF(OR(I819="",I820=""),"",I819/I820)</f>
        <v>#N/A</v>
      </c>
      <c r="J821" s="50" t="e">
        <f t="shared" si="48"/>
        <v>#N/A</v>
      </c>
    </row>
    <row r="822" spans="2:10" x14ac:dyDescent="0.25">
      <c r="B822" s="249" t="s">
        <v>430</v>
      </c>
      <c r="C822" s="249"/>
      <c r="D822" s="249"/>
      <c r="E822" s="249"/>
      <c r="F822" s="249"/>
      <c r="G822" s="249"/>
      <c r="H822" s="249"/>
      <c r="I822" s="249"/>
      <c r="J822" s="249"/>
    </row>
    <row r="823" spans="2:10" x14ac:dyDescent="0.25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5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5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5">
      <c r="B826" s="2" t="s">
        <v>188</v>
      </c>
      <c r="C826" s="2"/>
      <c r="D826" s="2"/>
      <c r="E826" s="2"/>
      <c r="F826" s="2"/>
      <c r="G826" s="2"/>
      <c r="H826" s="2"/>
      <c r="I826" s="2"/>
      <c r="J826" s="2"/>
    </row>
    <row r="827" spans="2:10" x14ac:dyDescent="0.25">
      <c r="B827" s="245"/>
      <c r="C827" s="246"/>
      <c r="D827" s="246"/>
      <c r="E827" s="246"/>
      <c r="F827" s="246"/>
      <c r="G827" s="246"/>
      <c r="H827" s="246"/>
      <c r="I827" s="246"/>
      <c r="J827" s="247"/>
    </row>
    <row r="828" spans="2:10" ht="15" customHeight="1" x14ac:dyDescent="0.25">
      <c r="B828" s="131"/>
      <c r="C828" s="131"/>
      <c r="D828" s="131"/>
      <c r="E828" s="131"/>
      <c r="F828" s="131"/>
      <c r="G828" s="131"/>
      <c r="H828" s="131"/>
      <c r="I828" s="231"/>
      <c r="J828" s="131"/>
    </row>
    <row r="829" spans="2:10" ht="15" customHeight="1" x14ac:dyDescent="0.25">
      <c r="B829" s="2" t="s">
        <v>189</v>
      </c>
      <c r="C829" s="2"/>
      <c r="D829" s="2"/>
      <c r="E829" s="2"/>
      <c r="F829" s="2"/>
      <c r="G829" s="2"/>
      <c r="H829" s="2"/>
      <c r="I829" s="2"/>
      <c r="J829" s="2"/>
    </row>
    <row r="830" spans="2:10" ht="15" customHeight="1" x14ac:dyDescent="0.25">
      <c r="B830" s="2" t="s">
        <v>326</v>
      </c>
      <c r="C830" s="2"/>
      <c r="D830" s="2"/>
      <c r="E830" s="2"/>
      <c r="F830" s="2"/>
      <c r="G830" s="2"/>
      <c r="H830" s="2"/>
      <c r="I830" s="2"/>
      <c r="J830" s="2"/>
    </row>
    <row r="831" spans="2:10" x14ac:dyDescent="0.25">
      <c r="B831" s="245"/>
      <c r="C831" s="246"/>
      <c r="D831" s="246"/>
      <c r="E831" s="246"/>
      <c r="F831" s="246"/>
      <c r="G831" s="246"/>
      <c r="H831" s="246"/>
      <c r="I831" s="246"/>
      <c r="J831" s="247"/>
    </row>
    <row r="832" spans="2:10" x14ac:dyDescent="0.25">
      <c r="B832" s="2"/>
      <c r="C832" s="24"/>
      <c r="D832" s="2"/>
      <c r="E832" s="2"/>
      <c r="F832" s="2"/>
      <c r="G832" s="2"/>
      <c r="H832" s="2"/>
      <c r="I832" s="2"/>
      <c r="J832" s="2"/>
    </row>
    <row r="833" spans="2:10" x14ac:dyDescent="0.25"/>
    <row r="834" spans="2:10" x14ac:dyDescent="0.25">
      <c r="B834" s="82" t="s">
        <v>72</v>
      </c>
      <c r="C834" s="24"/>
      <c r="D834" s="24"/>
      <c r="E834" s="24"/>
      <c r="F834" s="24"/>
      <c r="G834" s="24"/>
      <c r="H834" s="24"/>
      <c r="I834" s="24"/>
      <c r="J834" s="24"/>
    </row>
    <row r="835" spans="2:10" x14ac:dyDescent="0.25">
      <c r="B835" s="245"/>
      <c r="C835" s="246"/>
      <c r="D835" s="246"/>
      <c r="E835" s="246"/>
      <c r="F835" s="246"/>
      <c r="G835" s="246"/>
      <c r="H835" s="246"/>
      <c r="I835" s="246"/>
      <c r="J835" s="247"/>
    </row>
    <row r="836" spans="2:10" x14ac:dyDescent="0.25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5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5">
      <c r="B838" s="2"/>
      <c r="C838" s="2"/>
      <c r="D838" s="2"/>
      <c r="E838" s="2"/>
      <c r="F838" s="2"/>
      <c r="G838" s="2"/>
      <c r="H838" s="2"/>
      <c r="I838" s="2"/>
      <c r="J838" s="2"/>
    </row>
    <row r="839" spans="2:10" ht="17.25" x14ac:dyDescent="0.25">
      <c r="B839" s="205" t="s">
        <v>374</v>
      </c>
      <c r="C839" s="98"/>
      <c r="D839" s="98"/>
      <c r="E839" s="98"/>
      <c r="F839" s="98"/>
      <c r="G839" s="98"/>
      <c r="H839" s="98"/>
      <c r="I839" s="98"/>
      <c r="J839" s="98"/>
    </row>
    <row r="840" spans="2:10" x14ac:dyDescent="0.25">
      <c r="B840" s="2"/>
      <c r="C840" s="2"/>
      <c r="D840" s="2"/>
      <c r="E840" s="2"/>
      <c r="F840" s="2"/>
      <c r="G840" s="2"/>
      <c r="H840" s="2"/>
      <c r="I840" s="2"/>
      <c r="J840" s="2"/>
    </row>
    <row r="841" spans="2:10" ht="60.75" customHeight="1" x14ac:dyDescent="0.25">
      <c r="C841" s="33"/>
      <c r="D841" s="124">
        <v>2014</v>
      </c>
      <c r="E841" s="124">
        <v>2015</v>
      </c>
      <c r="F841" s="124">
        <v>2016</v>
      </c>
      <c r="G841" s="124">
        <v>2017</v>
      </c>
      <c r="H841" s="124">
        <v>2018</v>
      </c>
      <c r="I841" s="233">
        <v>2019</v>
      </c>
      <c r="J841" s="126">
        <v>2020</v>
      </c>
    </row>
    <row r="842" spans="2:10" ht="59.25" customHeight="1" x14ac:dyDescent="0.25">
      <c r="B842" s="248" t="s">
        <v>190</v>
      </c>
      <c r="C842" s="248"/>
      <c r="D842" s="202" t="str">
        <f>IF($D$666="","",$D$666)</f>
        <v/>
      </c>
      <c r="E842" s="202" t="str">
        <f>IF($E$666="","",$E$666)</f>
        <v/>
      </c>
      <c r="F842" s="202" t="str">
        <f>IF($F$666="","",$F$666)</f>
        <v/>
      </c>
      <c r="G842" s="202" t="str">
        <f>IF($G$666="","",$G$666)</f>
        <v/>
      </c>
      <c r="H842" s="202" t="str">
        <f>IF($H$666="","",$H$666)</f>
        <v/>
      </c>
      <c r="I842" s="202" t="str">
        <f>IF($J$666="","",$J$666)</f>
        <v/>
      </c>
      <c r="J842" s="202" t="str">
        <f>IF($J$666="","",$J$666)</f>
        <v/>
      </c>
    </row>
    <row r="843" spans="2:10" x14ac:dyDescent="0.25">
      <c r="B843" s="248" t="s">
        <v>155</v>
      </c>
      <c r="C843" s="248"/>
      <c r="D843" s="202" t="str">
        <f>IF($D$545="","",$D$545)</f>
        <v/>
      </c>
      <c r="E843" s="202" t="str">
        <f>IF($E$545="","",$E$545)</f>
        <v/>
      </c>
      <c r="F843" s="202" t="e">
        <f>IF($F$545="","",$F$545)</f>
        <v>#N/A</v>
      </c>
      <c r="G843" s="202" t="e">
        <f>IF($G$545="","",$G$545)</f>
        <v>#N/A</v>
      </c>
      <c r="H843" s="202" t="e">
        <f>IF($H$545="","",$H$545)</f>
        <v>#N/A</v>
      </c>
      <c r="I843" s="202" t="e">
        <f>IF($I$545="","",$I$545)</f>
        <v>#N/A</v>
      </c>
      <c r="J843" s="202" t="e">
        <f>IF($J$545="","",$J$545)</f>
        <v>#N/A</v>
      </c>
    </row>
    <row r="844" spans="2:10" x14ac:dyDescent="0.25">
      <c r="B844" s="314" t="s">
        <v>80</v>
      </c>
      <c r="C844" s="315"/>
      <c r="D844" s="156" t="str">
        <f t="shared" ref="D844:J844" si="50">IF(OR(D842="",D843=""),"",D842/D843)</f>
        <v/>
      </c>
      <c r="E844" s="156" t="str">
        <f t="shared" si="50"/>
        <v/>
      </c>
      <c r="F844" s="156" t="e">
        <f t="shared" si="50"/>
        <v>#N/A</v>
      </c>
      <c r="G844" s="156" t="e">
        <f t="shared" si="50"/>
        <v>#N/A</v>
      </c>
      <c r="H844" s="156" t="e">
        <f t="shared" si="50"/>
        <v>#N/A</v>
      </c>
      <c r="I844" s="157" t="e">
        <f t="shared" ref="I844" si="51">IF(OR(I842="",I843=""),"",I842/I843)</f>
        <v>#N/A</v>
      </c>
      <c r="J844" s="157" t="e">
        <f t="shared" si="50"/>
        <v>#N/A</v>
      </c>
    </row>
    <row r="845" spans="2:10" x14ac:dyDescent="0.25">
      <c r="B845" s="249" t="s">
        <v>430</v>
      </c>
      <c r="C845" s="249"/>
      <c r="D845" s="249"/>
      <c r="E845" s="249"/>
      <c r="F845" s="249"/>
      <c r="G845" s="249"/>
      <c r="H845" s="249"/>
      <c r="I845" s="249"/>
      <c r="J845" s="249"/>
    </row>
    <row r="846" spans="2:10" x14ac:dyDescent="0.25">
      <c r="B846" s="121"/>
      <c r="C846" s="121"/>
      <c r="D846" s="122"/>
      <c r="E846" s="122"/>
      <c r="F846" s="122"/>
      <c r="G846" s="122"/>
      <c r="H846" s="122"/>
      <c r="I846" s="122"/>
      <c r="J846" s="122"/>
    </row>
    <row r="847" spans="2:10" x14ac:dyDescent="0.25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5">
      <c r="B848" s="2"/>
      <c r="C848" s="2"/>
      <c r="D848" s="2"/>
      <c r="E848" s="2"/>
      <c r="F848" s="2"/>
      <c r="G848" s="2"/>
      <c r="H848" s="2"/>
      <c r="I848" s="2"/>
      <c r="J848" s="2"/>
    </row>
    <row r="849" spans="1:10" x14ac:dyDescent="0.25">
      <c r="B849" s="2" t="s">
        <v>191</v>
      </c>
      <c r="C849" s="2"/>
      <c r="D849" s="2"/>
      <c r="E849" s="2"/>
      <c r="F849" s="2"/>
      <c r="G849" s="2"/>
      <c r="H849" s="2"/>
      <c r="I849" s="2"/>
      <c r="J849" s="2"/>
    </row>
    <row r="850" spans="1:10" x14ac:dyDescent="0.25">
      <c r="B850" s="2" t="s">
        <v>192</v>
      </c>
      <c r="C850" s="2"/>
      <c r="D850" s="2"/>
      <c r="E850" s="2"/>
      <c r="F850" s="2"/>
      <c r="G850" s="2"/>
      <c r="H850" s="2"/>
      <c r="I850" s="2"/>
      <c r="J850" s="2"/>
    </row>
    <row r="851" spans="1:10" x14ac:dyDescent="0.25">
      <c r="B851" s="245"/>
      <c r="C851" s="246"/>
      <c r="D851" s="246"/>
      <c r="E851" s="246"/>
      <c r="F851" s="246"/>
      <c r="G851" s="246"/>
      <c r="H851" s="246"/>
      <c r="I851" s="246"/>
      <c r="J851" s="247"/>
    </row>
    <row r="852" spans="1:10" x14ac:dyDescent="0.25">
      <c r="B852" s="2"/>
      <c r="C852" s="2"/>
      <c r="D852" s="2"/>
      <c r="E852" s="2"/>
      <c r="F852" s="2"/>
      <c r="G852" s="2"/>
      <c r="H852" s="2"/>
      <c r="I852" s="2"/>
      <c r="J852" s="2"/>
    </row>
    <row r="853" spans="1:10" x14ac:dyDescent="0.25">
      <c r="B853" s="82" t="s">
        <v>72</v>
      </c>
      <c r="C853" s="24"/>
      <c r="D853" s="24"/>
      <c r="E853" s="24"/>
      <c r="F853" s="24"/>
      <c r="G853" s="24"/>
      <c r="H853" s="24"/>
      <c r="I853" s="24"/>
      <c r="J853" s="24"/>
    </row>
    <row r="854" spans="1:10" x14ac:dyDescent="0.25">
      <c r="B854" s="245"/>
      <c r="C854" s="246"/>
      <c r="D854" s="246"/>
      <c r="E854" s="246"/>
      <c r="F854" s="246"/>
      <c r="G854" s="246"/>
      <c r="H854" s="246"/>
      <c r="I854" s="246"/>
      <c r="J854" s="247"/>
    </row>
    <row r="855" spans="1:10" s="83" customFormat="1" x14ac:dyDescent="0.25">
      <c r="B855" s="131"/>
      <c r="C855" s="131"/>
      <c r="D855" s="131"/>
      <c r="E855" s="131"/>
      <c r="F855" s="131"/>
      <c r="G855" s="131"/>
      <c r="H855" s="131"/>
      <c r="I855" s="231"/>
      <c r="J855" s="131"/>
    </row>
    <row r="856" spans="1:10" s="83" customFormat="1" x14ac:dyDescent="0.25">
      <c r="B856" s="131"/>
      <c r="C856" s="131"/>
      <c r="D856" s="131"/>
      <c r="E856" s="131"/>
      <c r="F856" s="131"/>
      <c r="G856" s="131"/>
      <c r="H856" s="131"/>
      <c r="I856" s="231"/>
      <c r="J856" s="131"/>
    </row>
    <row r="857" spans="1:10" x14ac:dyDescent="0.25">
      <c r="B857" s="277"/>
      <c r="C857" s="277"/>
      <c r="D857" s="277"/>
      <c r="E857" s="277"/>
      <c r="F857" s="277"/>
      <c r="G857" s="277"/>
      <c r="H857" s="277"/>
      <c r="I857" s="277"/>
      <c r="J857" s="277"/>
    </row>
    <row r="858" spans="1:10" ht="17.25" x14ac:dyDescent="0.25">
      <c r="A858" s="83"/>
      <c r="B858" s="205" t="s">
        <v>42</v>
      </c>
      <c r="C858" s="98"/>
      <c r="D858" s="98"/>
      <c r="E858" s="98"/>
      <c r="F858" s="98"/>
      <c r="G858" s="98"/>
      <c r="H858" s="98"/>
      <c r="I858" s="98"/>
      <c r="J858" s="98"/>
    </row>
    <row r="859" spans="1:10" x14ac:dyDescent="0.25">
      <c r="B859" s="2"/>
      <c r="C859" s="2"/>
      <c r="D859" s="2"/>
      <c r="E859" s="2"/>
      <c r="F859" s="2"/>
      <c r="G859" s="2"/>
      <c r="H859" s="2"/>
      <c r="I859" s="2"/>
      <c r="J859" s="2"/>
    </row>
    <row r="860" spans="1:10" x14ac:dyDescent="0.25">
      <c r="B860" s="2" t="s">
        <v>336</v>
      </c>
      <c r="C860" s="2"/>
      <c r="D860" s="2"/>
      <c r="E860" s="2"/>
      <c r="F860" s="2"/>
      <c r="G860" s="2"/>
      <c r="H860" s="2"/>
      <c r="I860" s="2"/>
      <c r="J860" s="2"/>
    </row>
    <row r="861" spans="1:10" x14ac:dyDescent="0.25">
      <c r="B861" s="245"/>
      <c r="C861" s="246"/>
      <c r="D861" s="246"/>
      <c r="E861" s="246"/>
      <c r="F861" s="246"/>
      <c r="G861" s="246"/>
      <c r="H861" s="246"/>
      <c r="I861" s="246"/>
      <c r="J861" s="247"/>
    </row>
    <row r="862" spans="1:10" x14ac:dyDescent="0.25">
      <c r="B862" s="2"/>
      <c r="C862" s="2"/>
      <c r="D862" s="2"/>
      <c r="E862" s="2"/>
      <c r="F862" s="2"/>
      <c r="G862" s="2"/>
      <c r="H862" s="2"/>
      <c r="I862" s="2"/>
      <c r="J862" s="2"/>
    </row>
    <row r="863" spans="1:10" x14ac:dyDescent="0.25">
      <c r="B863" s="2"/>
      <c r="C863" s="2"/>
      <c r="D863" s="2"/>
      <c r="E863" s="2"/>
      <c r="F863" s="2"/>
      <c r="G863" s="2"/>
      <c r="H863" s="2"/>
      <c r="I863" s="2"/>
      <c r="J863" s="2"/>
    </row>
    <row r="864" spans="1:10" x14ac:dyDescent="0.25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5">
      <c r="B865" s="75"/>
      <c r="C865" s="2"/>
      <c r="D865" s="126">
        <v>2014</v>
      </c>
      <c r="E865" s="47">
        <v>2015</v>
      </c>
      <c r="F865" s="126">
        <v>2016</v>
      </c>
      <c r="G865" s="47">
        <v>2017</v>
      </c>
      <c r="H865" s="126">
        <v>2018</v>
      </c>
      <c r="I865" s="225">
        <v>2019</v>
      </c>
      <c r="J865" s="125">
        <v>2020</v>
      </c>
    </row>
    <row r="866" spans="2:10" ht="45.75" customHeight="1" x14ac:dyDescent="0.25">
      <c r="B866" s="308" t="s">
        <v>462</v>
      </c>
      <c r="C866" s="309"/>
      <c r="D866" s="167" t="e">
        <v>#N/A</v>
      </c>
      <c r="E866" s="167" t="e">
        <v>#N/A</v>
      </c>
      <c r="F866" s="167" t="e">
        <v>#N/A</v>
      </c>
      <c r="G866" s="168" t="e">
        <v>#N/A</v>
      </c>
      <c r="H866" s="167" t="e">
        <v>#N/A</v>
      </c>
      <c r="I866" s="169" t="e">
        <v>#N/A</v>
      </c>
      <c r="J866" s="169" t="e">
        <v>#N/A</v>
      </c>
    </row>
    <row r="867" spans="2:10" ht="27" customHeight="1" x14ac:dyDescent="0.25">
      <c r="B867" s="268" t="s">
        <v>463</v>
      </c>
      <c r="C867" s="269"/>
      <c r="D867" s="140" t="str">
        <f>IF($D$545="","",$D$545)</f>
        <v/>
      </c>
      <c r="E867" s="140" t="str">
        <f>IF($E$545="","",$E$545)</f>
        <v/>
      </c>
      <c r="F867" s="140" t="e">
        <f>IF($F$545="","",$F$545)</f>
        <v>#N/A</v>
      </c>
      <c r="G867" s="140" t="e">
        <f>IF($G$545="","",$G$545)</f>
        <v>#N/A</v>
      </c>
      <c r="H867" s="140" t="e">
        <f>IF($H$545="","",$H$545)</f>
        <v>#N/A</v>
      </c>
      <c r="I867" s="140" t="e">
        <f>IF($I$545="","",$I$545)</f>
        <v>#N/A</v>
      </c>
      <c r="J867" s="140" t="e">
        <f>IF($J$545="","",$J$545)</f>
        <v>#N/A</v>
      </c>
    </row>
    <row r="868" spans="2:10" x14ac:dyDescent="0.25">
      <c r="B868" s="241" t="s">
        <v>80</v>
      </c>
      <c r="C868" s="242"/>
      <c r="D868" s="48" t="e">
        <f t="shared" ref="D868:J868" si="52">IF(OR(D866="",D867=""),"",D866/D867)</f>
        <v>#N/A</v>
      </c>
      <c r="E868" s="49" t="e">
        <f t="shared" si="52"/>
        <v>#N/A</v>
      </c>
      <c r="F868" s="48" t="e">
        <f t="shared" si="52"/>
        <v>#N/A</v>
      </c>
      <c r="G868" s="49" t="e">
        <f t="shared" si="52"/>
        <v>#N/A</v>
      </c>
      <c r="H868" s="48" t="e">
        <f t="shared" si="52"/>
        <v>#N/A</v>
      </c>
      <c r="I868" s="50" t="e">
        <f t="shared" ref="I868" si="53">IF(OR(I866="",I867=""),"",I866/I867)</f>
        <v>#N/A</v>
      </c>
      <c r="J868" s="50" t="e">
        <f t="shared" si="52"/>
        <v>#N/A</v>
      </c>
    </row>
    <row r="869" spans="2:10" ht="55.5" customHeight="1" x14ac:dyDescent="0.25">
      <c r="B869" s="308" t="s">
        <v>412</v>
      </c>
      <c r="C869" s="309"/>
      <c r="D869" s="174"/>
      <c r="E869" s="174"/>
      <c r="F869" s="174" t="e">
        <v>#N/A</v>
      </c>
      <c r="G869" s="175" t="e">
        <v>#N/A</v>
      </c>
      <c r="H869" s="174" t="e">
        <v>#N/A</v>
      </c>
      <c r="I869" s="176" t="e">
        <v>#N/A</v>
      </c>
      <c r="J869" s="176" t="e">
        <v>#N/A</v>
      </c>
    </row>
    <row r="870" spans="2:10" ht="30" customHeight="1" x14ac:dyDescent="0.25">
      <c r="B870" s="268" t="s">
        <v>193</v>
      </c>
      <c r="C870" s="269"/>
      <c r="D870" s="177"/>
      <c r="E870" s="177"/>
      <c r="F870" s="177" t="e">
        <v>#N/A</v>
      </c>
      <c r="G870" s="178" t="e">
        <v>#N/A</v>
      </c>
      <c r="H870" s="177" t="e">
        <v>#N/A</v>
      </c>
      <c r="I870" s="179" t="e">
        <v>#N/A</v>
      </c>
      <c r="J870" s="179" t="e">
        <v>#N/A</v>
      </c>
    </row>
    <row r="871" spans="2:10" x14ac:dyDescent="0.25">
      <c r="B871" s="241" t="s">
        <v>80</v>
      </c>
      <c r="C871" s="242"/>
      <c r="D871" s="48" t="str">
        <f t="shared" ref="D871:J871" si="54">IF(OR(D869="",D870=""),"",D869/D870)</f>
        <v/>
      </c>
      <c r="E871" s="49"/>
      <c r="F871" s="48" t="e">
        <f t="shared" si="54"/>
        <v>#N/A</v>
      </c>
      <c r="G871" s="49" t="e">
        <f t="shared" si="54"/>
        <v>#N/A</v>
      </c>
      <c r="H871" s="48" t="e">
        <f t="shared" si="54"/>
        <v>#N/A</v>
      </c>
      <c r="I871" s="50" t="e">
        <f t="shared" ref="I871" si="55">IF(OR(I869="",I870=""),"",I869/I870)</f>
        <v>#N/A</v>
      </c>
      <c r="J871" s="50" t="e">
        <f t="shared" si="54"/>
        <v>#N/A</v>
      </c>
    </row>
    <row r="872" spans="2:10" x14ac:dyDescent="0.25">
      <c r="B872" s="46" t="s">
        <v>153</v>
      </c>
      <c r="C872" s="2"/>
      <c r="D872" s="2"/>
      <c r="E872" s="2"/>
      <c r="F872" s="2"/>
      <c r="G872" s="2"/>
      <c r="H872" s="2"/>
      <c r="I872" s="2"/>
      <c r="J872" s="2"/>
    </row>
    <row r="873" spans="2:10" x14ac:dyDescent="0.25">
      <c r="B873" s="249" t="s">
        <v>430</v>
      </c>
      <c r="C873" s="249"/>
      <c r="D873" s="249"/>
      <c r="E873" s="249"/>
      <c r="F873" s="249"/>
      <c r="G873" s="249"/>
      <c r="H873" s="249"/>
      <c r="I873" s="249"/>
      <c r="J873" s="249"/>
    </row>
    <row r="874" spans="2:10" x14ac:dyDescent="0.25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5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5">
      <c r="B876" s="82" t="s">
        <v>72</v>
      </c>
      <c r="C876" s="24"/>
      <c r="D876" s="24"/>
      <c r="E876" s="24"/>
      <c r="F876" s="24"/>
      <c r="G876" s="24"/>
      <c r="H876" s="24"/>
      <c r="I876" s="24"/>
      <c r="J876" s="24"/>
    </row>
    <row r="877" spans="2:10" x14ac:dyDescent="0.25">
      <c r="B877" s="245"/>
      <c r="C877" s="246"/>
      <c r="D877" s="246"/>
      <c r="E877" s="246"/>
      <c r="F877" s="246"/>
      <c r="G877" s="246"/>
      <c r="H877" s="246"/>
      <c r="I877" s="246"/>
      <c r="J877" s="247"/>
    </row>
    <row r="878" spans="2:10" x14ac:dyDescent="0.25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5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5">
      <c r="B880" s="2"/>
      <c r="C880" s="2"/>
      <c r="D880" s="2"/>
      <c r="E880" s="2"/>
      <c r="F880" s="2"/>
      <c r="G880" s="2"/>
      <c r="H880" s="2"/>
      <c r="I880" s="2"/>
      <c r="J880" s="2"/>
    </row>
    <row r="881" spans="2:10" ht="17.25" x14ac:dyDescent="0.25">
      <c r="B881" s="204" t="s">
        <v>286</v>
      </c>
      <c r="C881" s="2"/>
      <c r="D881" s="2"/>
      <c r="E881" s="2"/>
      <c r="F881" s="2"/>
      <c r="G881" s="2"/>
      <c r="H881" s="2"/>
      <c r="I881" s="2"/>
      <c r="J881" s="2"/>
    </row>
    <row r="882" spans="2:10" x14ac:dyDescent="0.25">
      <c r="B882" s="2"/>
      <c r="C882" s="2"/>
      <c r="D882" s="2"/>
      <c r="E882" s="2"/>
      <c r="F882" s="2"/>
      <c r="G882" s="2"/>
      <c r="H882" s="2"/>
      <c r="I882" s="2"/>
      <c r="J882" s="2"/>
    </row>
    <row r="883" spans="2:10" ht="15.75" x14ac:dyDescent="0.25">
      <c r="B883" s="195" t="s">
        <v>313</v>
      </c>
      <c r="C883" s="2"/>
      <c r="D883" s="2"/>
      <c r="E883" s="2"/>
      <c r="F883" s="2"/>
      <c r="G883" s="2"/>
      <c r="H883" s="2"/>
      <c r="I883" s="2"/>
      <c r="J883" s="2"/>
    </row>
    <row r="884" spans="2:10" x14ac:dyDescent="0.25">
      <c r="B884" s="75"/>
      <c r="C884" s="2"/>
      <c r="D884" s="126">
        <v>2014</v>
      </c>
      <c r="E884" s="47">
        <v>2015</v>
      </c>
      <c r="F884" s="126">
        <v>2016</v>
      </c>
      <c r="G884" s="47">
        <v>2017</v>
      </c>
      <c r="H884" s="126">
        <v>2018</v>
      </c>
      <c r="I884" s="225">
        <v>2019</v>
      </c>
      <c r="J884" s="125">
        <v>2020</v>
      </c>
    </row>
    <row r="885" spans="2:10" ht="30" customHeight="1" x14ac:dyDescent="0.25">
      <c r="B885" s="308" t="s">
        <v>272</v>
      </c>
      <c r="C885" s="309"/>
      <c r="D885" s="167"/>
      <c r="E885" s="167"/>
      <c r="F885" s="167"/>
      <c r="G885" s="168"/>
      <c r="H885" s="167"/>
      <c r="I885" s="169"/>
      <c r="J885" s="169"/>
    </row>
    <row r="886" spans="2:10" x14ac:dyDescent="0.25">
      <c r="B886" s="268" t="s">
        <v>155</v>
      </c>
      <c r="C886" s="269"/>
      <c r="D886" s="140" t="str">
        <f>IF($D$545="","",$D$545)</f>
        <v/>
      </c>
      <c r="E886" s="140" t="str">
        <f>IF($E$545="","",$E$545)</f>
        <v/>
      </c>
      <c r="F886" s="140" t="e">
        <f>IF($F$545="","",$F$545)</f>
        <v>#N/A</v>
      </c>
      <c r="G886" s="140" t="e">
        <f>IF($G$545="","",$G$545)</f>
        <v>#N/A</v>
      </c>
      <c r="H886" s="140" t="e">
        <f>IF($H$545="","",$H$545)</f>
        <v>#N/A</v>
      </c>
      <c r="I886" s="140" t="e">
        <f>IF($I$545="","",$I$545)</f>
        <v>#N/A</v>
      </c>
      <c r="J886" s="140" t="e">
        <f>IF($J$545="","",$J$545)</f>
        <v>#N/A</v>
      </c>
    </row>
    <row r="887" spans="2:10" x14ac:dyDescent="0.25">
      <c r="B887" s="241" t="s">
        <v>80</v>
      </c>
      <c r="C887" s="242"/>
      <c r="D887" s="48" t="str">
        <f t="shared" ref="D887:J887" si="56">IF(OR(D885="",D886=""),"",D885/D886)</f>
        <v/>
      </c>
      <c r="E887" s="49" t="str">
        <f t="shared" si="56"/>
        <v/>
      </c>
      <c r="F887" s="48" t="e">
        <f t="shared" si="56"/>
        <v>#N/A</v>
      </c>
      <c r="G887" s="49" t="e">
        <f t="shared" si="56"/>
        <v>#N/A</v>
      </c>
      <c r="H887" s="48" t="e">
        <f t="shared" si="56"/>
        <v>#N/A</v>
      </c>
      <c r="I887" s="50" t="e">
        <f t="shared" ref="I887" si="57">IF(OR(I885="",I886=""),"",I885/I886)</f>
        <v>#N/A</v>
      </c>
      <c r="J887" s="50" t="e">
        <f t="shared" si="56"/>
        <v>#N/A</v>
      </c>
    </row>
    <row r="888" spans="2:10" ht="46.5" customHeight="1" x14ac:dyDescent="0.25">
      <c r="B888" s="301" t="s">
        <v>273</v>
      </c>
      <c r="C888" s="302"/>
      <c r="D888" s="167" t="e">
        <v>#N/A</v>
      </c>
      <c r="E888" s="167" t="e">
        <v>#N/A</v>
      </c>
      <c r="F888" s="167" t="e">
        <v>#N/A</v>
      </c>
      <c r="G888" s="168" t="e">
        <v>#N/A</v>
      </c>
      <c r="H888" s="167" t="e">
        <v>#N/A</v>
      </c>
      <c r="I888" s="169" t="e">
        <v>#N/A</v>
      </c>
      <c r="J888" s="169" t="e">
        <v>#N/A</v>
      </c>
    </row>
    <row r="889" spans="2:10" ht="30" customHeight="1" x14ac:dyDescent="0.25">
      <c r="B889" s="268" t="s">
        <v>194</v>
      </c>
      <c r="C889" s="269"/>
      <c r="D889" s="140" t="str">
        <f>IF($D$885="","",$D$885)</f>
        <v/>
      </c>
      <c r="E889" s="140" t="str">
        <f>IF($E$885="","",$E$885)</f>
        <v/>
      </c>
      <c r="F889" s="140" t="str">
        <f>IF($F$885="","",$F$885)</f>
        <v/>
      </c>
      <c r="G889" s="140" t="str">
        <f>IF($G$885="","",$G$885)</f>
        <v/>
      </c>
      <c r="H889" s="140" t="str">
        <f>IF($H$885="","",$H$885)</f>
        <v/>
      </c>
      <c r="I889" s="140" t="str">
        <f>IF($J$885="","",$J$885)</f>
        <v/>
      </c>
      <c r="J889" s="140" t="str">
        <f>IF($J$885="","",$J$885)</f>
        <v/>
      </c>
    </row>
    <row r="890" spans="2:10" x14ac:dyDescent="0.25">
      <c r="B890" s="297" t="s">
        <v>80</v>
      </c>
      <c r="C890" s="298"/>
      <c r="D890" s="51" t="e">
        <f t="shared" ref="D890:J890" si="58">IF(OR(D888="",D889=""),"",D888/D889)</f>
        <v>#N/A</v>
      </c>
      <c r="E890" s="52" t="e">
        <f t="shared" si="58"/>
        <v>#N/A</v>
      </c>
      <c r="F890" s="51" t="e">
        <f t="shared" si="58"/>
        <v>#N/A</v>
      </c>
      <c r="G890" s="52" t="e">
        <f t="shared" si="58"/>
        <v>#N/A</v>
      </c>
      <c r="H890" s="51" t="e">
        <f t="shared" si="58"/>
        <v>#N/A</v>
      </c>
      <c r="I890" s="53" t="e">
        <f t="shared" ref="I890" si="59">IF(OR(I888="",I889=""),"",I888/I889)</f>
        <v>#N/A</v>
      </c>
      <c r="J890" s="53" t="e">
        <f t="shared" si="58"/>
        <v>#N/A</v>
      </c>
    </row>
    <row r="891" spans="2:10" ht="45.75" customHeight="1" x14ac:dyDescent="0.25">
      <c r="B891" s="308" t="s">
        <v>274</v>
      </c>
      <c r="C891" s="309"/>
      <c r="D891" s="167" t="e">
        <v>#N/A</v>
      </c>
      <c r="E891" s="167" t="e">
        <v>#N/A</v>
      </c>
      <c r="F891" s="167" t="e">
        <v>#N/A</v>
      </c>
      <c r="G891" s="168" t="e">
        <v>#N/A</v>
      </c>
      <c r="H891" s="167" t="e">
        <v>#N/A</v>
      </c>
      <c r="I891" s="169" t="e">
        <v>#N/A</v>
      </c>
      <c r="J891" s="169" t="e">
        <v>#N/A</v>
      </c>
    </row>
    <row r="892" spans="2:10" x14ac:dyDescent="0.25">
      <c r="B892" s="268" t="s">
        <v>195</v>
      </c>
      <c r="C892" s="269"/>
      <c r="D892" s="183" t="e">
        <v>#N/A</v>
      </c>
      <c r="E892" s="183" t="e">
        <v>#N/A</v>
      </c>
      <c r="F892" s="183" t="e">
        <v>#N/A</v>
      </c>
      <c r="G892" s="184" t="e">
        <v>#N/A</v>
      </c>
      <c r="H892" s="183" t="e">
        <v>#N/A</v>
      </c>
      <c r="I892" s="185" t="e">
        <v>#N/A</v>
      </c>
      <c r="J892" s="185" t="e">
        <v>#N/A</v>
      </c>
    </row>
    <row r="893" spans="2:10" x14ac:dyDescent="0.25">
      <c r="B893" s="241" t="s">
        <v>80</v>
      </c>
      <c r="C893" s="242"/>
      <c r="D893" s="48" t="e">
        <f t="shared" ref="D893:J893" si="60">IF(OR(D891="",D892=""),"",D891/D892)</f>
        <v>#N/A</v>
      </c>
      <c r="E893" s="49" t="e">
        <f t="shared" si="60"/>
        <v>#N/A</v>
      </c>
      <c r="F893" s="48" t="e">
        <f t="shared" si="60"/>
        <v>#N/A</v>
      </c>
      <c r="G893" s="49" t="e">
        <f t="shared" si="60"/>
        <v>#N/A</v>
      </c>
      <c r="H893" s="48" t="e">
        <f t="shared" si="60"/>
        <v>#N/A</v>
      </c>
      <c r="I893" s="50" t="e">
        <f t="shared" ref="I893" si="61">IF(OR(I891="",I892=""),"",I891/I892)</f>
        <v>#N/A</v>
      </c>
      <c r="J893" s="50" t="e">
        <f t="shared" si="60"/>
        <v>#N/A</v>
      </c>
    </row>
    <row r="894" spans="2:10" x14ac:dyDescent="0.25">
      <c r="B894" s="46" t="s">
        <v>196</v>
      </c>
      <c r="C894" s="2"/>
      <c r="D894" s="2"/>
      <c r="E894" s="2"/>
      <c r="F894" s="2"/>
      <c r="G894" s="2"/>
      <c r="H894" s="2"/>
      <c r="I894" s="2"/>
      <c r="J894" s="2"/>
    </row>
    <row r="895" spans="2:10" x14ac:dyDescent="0.25">
      <c r="B895" s="2" t="s">
        <v>337</v>
      </c>
      <c r="C895" s="2"/>
      <c r="D895" s="2"/>
      <c r="E895" s="2"/>
      <c r="F895" s="2"/>
      <c r="G895" s="2"/>
      <c r="H895" s="2"/>
      <c r="I895" s="2"/>
      <c r="J895" s="2"/>
    </row>
    <row r="896" spans="2:10" x14ac:dyDescent="0.25">
      <c r="B896" s="2" t="s">
        <v>338</v>
      </c>
      <c r="C896" s="2"/>
      <c r="D896" s="2"/>
      <c r="E896" s="2"/>
      <c r="F896" s="2"/>
      <c r="G896" s="2"/>
      <c r="H896" s="2"/>
      <c r="I896" s="2"/>
      <c r="J896" s="2"/>
    </row>
    <row r="897" spans="2:10" x14ac:dyDescent="0.25">
      <c r="B897" s="249" t="s">
        <v>430</v>
      </c>
      <c r="C897" s="249"/>
      <c r="D897" s="249"/>
      <c r="E897" s="249"/>
      <c r="F897" s="249"/>
      <c r="G897" s="249"/>
      <c r="H897" s="249"/>
      <c r="I897" s="249"/>
      <c r="J897" s="249"/>
    </row>
    <row r="898" spans="2:10" x14ac:dyDescent="0.25">
      <c r="B898" s="123"/>
      <c r="C898" s="123"/>
      <c r="D898" s="123"/>
      <c r="E898" s="123"/>
      <c r="F898" s="123"/>
      <c r="G898" s="123"/>
      <c r="H898" s="123"/>
      <c r="I898" s="123"/>
      <c r="J898" s="123"/>
    </row>
    <row r="899" spans="2:10" x14ac:dyDescent="0.25">
      <c r="B899" s="123"/>
      <c r="C899" s="123"/>
      <c r="D899" s="123"/>
      <c r="E899" s="123"/>
      <c r="F899" s="123"/>
      <c r="G899" s="123"/>
      <c r="H899" s="123"/>
      <c r="I899" s="123"/>
      <c r="J899" s="123"/>
    </row>
    <row r="900" spans="2:10" x14ac:dyDescent="0.25">
      <c r="B900" s="2" t="s">
        <v>197</v>
      </c>
      <c r="C900" s="11"/>
      <c r="D900" s="11"/>
      <c r="E900" s="11"/>
      <c r="F900" s="11"/>
      <c r="G900" s="11"/>
      <c r="H900" s="11"/>
      <c r="I900" s="11"/>
      <c r="J900" s="11"/>
    </row>
    <row r="901" spans="2:10" x14ac:dyDescent="0.25">
      <c r="B901" s="245"/>
      <c r="C901" s="246"/>
      <c r="D901" s="246"/>
      <c r="E901" s="246"/>
      <c r="F901" s="246"/>
      <c r="G901" s="246"/>
      <c r="H901" s="246"/>
      <c r="I901" s="246"/>
      <c r="J901" s="247"/>
    </row>
    <row r="902" spans="2:10" x14ac:dyDescent="0.25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5">
      <c r="B903" s="2"/>
      <c r="C903" s="2"/>
      <c r="D903" s="2"/>
      <c r="E903" s="2"/>
      <c r="F903" s="2"/>
      <c r="G903" s="2"/>
      <c r="H903" s="2"/>
      <c r="I903" s="2"/>
      <c r="J903" s="2"/>
    </row>
    <row r="904" spans="2:10" ht="15.75" x14ac:dyDescent="0.25">
      <c r="B904" s="195" t="s">
        <v>439</v>
      </c>
      <c r="C904" s="2"/>
      <c r="D904" s="2"/>
      <c r="E904" s="2"/>
      <c r="F904" s="2" t="s">
        <v>441</v>
      </c>
      <c r="G904" s="2"/>
      <c r="H904" s="78"/>
      <c r="I904" s="78"/>
      <c r="J904" s="186"/>
    </row>
    <row r="905" spans="2:10" x14ac:dyDescent="0.25">
      <c r="B905" s="2"/>
      <c r="C905" s="2"/>
      <c r="D905" s="2"/>
      <c r="E905" s="2"/>
      <c r="F905" s="2" t="s">
        <v>440</v>
      </c>
      <c r="G905" s="2"/>
      <c r="H905" s="2"/>
      <c r="I905" s="2"/>
      <c r="J905" s="186"/>
    </row>
    <row r="906" spans="2:10" x14ac:dyDescent="0.25">
      <c r="B906" s="310" t="s">
        <v>125</v>
      </c>
      <c r="C906" s="310"/>
      <c r="D906" s="310"/>
      <c r="E906" s="310"/>
      <c r="F906" s="310"/>
      <c r="G906" s="310"/>
      <c r="H906" s="310"/>
      <c r="I906" s="310"/>
      <c r="J906" s="310"/>
    </row>
    <row r="907" spans="2:10" x14ac:dyDescent="0.25">
      <c r="B907" s="245"/>
      <c r="C907" s="246"/>
      <c r="D907" s="246"/>
      <c r="E907" s="246"/>
      <c r="F907" s="246"/>
      <c r="G907" s="246"/>
      <c r="H907" s="246"/>
      <c r="I907" s="246"/>
      <c r="J907" s="247"/>
    </row>
    <row r="908" spans="2:10" x14ac:dyDescent="0.25">
      <c r="B908" s="24"/>
      <c r="C908" s="19"/>
      <c r="D908" s="24"/>
      <c r="E908" s="24"/>
      <c r="F908" s="24"/>
      <c r="G908" s="24"/>
      <c r="H908" s="24"/>
      <c r="I908" s="24"/>
      <c r="J908" s="24"/>
    </row>
    <row r="909" spans="2:10" x14ac:dyDescent="0.25">
      <c r="B909" s="24"/>
      <c r="C909" s="19"/>
      <c r="D909" s="24"/>
      <c r="E909" s="24"/>
      <c r="F909" s="24"/>
      <c r="G909" s="24"/>
      <c r="H909" s="24"/>
      <c r="I909" s="24"/>
      <c r="J909" s="24"/>
    </row>
    <row r="910" spans="2:10" x14ac:dyDescent="0.25">
      <c r="B910" s="75"/>
      <c r="C910" s="2"/>
      <c r="D910" s="126">
        <v>2014</v>
      </c>
      <c r="E910" s="126">
        <v>2015</v>
      </c>
      <c r="F910" s="126">
        <v>2016</v>
      </c>
      <c r="G910" s="126">
        <v>2017</v>
      </c>
      <c r="H910" s="126">
        <v>2018</v>
      </c>
      <c r="I910" s="233">
        <v>2019</v>
      </c>
      <c r="J910" s="126">
        <v>2020</v>
      </c>
    </row>
    <row r="911" spans="2:10" ht="60.75" customHeight="1" x14ac:dyDescent="0.25">
      <c r="B911" s="240" t="s">
        <v>442</v>
      </c>
      <c r="C911" s="240"/>
      <c r="D911" s="174" t="e">
        <v>#N/A</v>
      </c>
      <c r="E911" s="174" t="e">
        <v>#N/A</v>
      </c>
      <c r="F911" s="174" t="e">
        <v>#N/A</v>
      </c>
      <c r="G911" s="175" t="e">
        <v>#N/A</v>
      </c>
      <c r="H911" s="174" t="e">
        <v>#N/A</v>
      </c>
      <c r="I911" s="176" t="e">
        <v>#N/A</v>
      </c>
      <c r="J911" s="176" t="e">
        <v>#N/A</v>
      </c>
    </row>
    <row r="912" spans="2:10" ht="30" customHeight="1" x14ac:dyDescent="0.25">
      <c r="B912" s="240" t="s">
        <v>443</v>
      </c>
      <c r="C912" s="240"/>
      <c r="D912" s="177" t="e">
        <v>#N/A</v>
      </c>
      <c r="E912" s="177" t="e">
        <v>#N/A</v>
      </c>
      <c r="F912" s="177" t="e">
        <v>#N/A</v>
      </c>
      <c r="G912" s="178" t="e">
        <v>#N/A</v>
      </c>
      <c r="H912" s="177" t="e">
        <v>#N/A</v>
      </c>
      <c r="I912" s="179" t="e">
        <v>#N/A</v>
      </c>
      <c r="J912" s="179" t="e">
        <v>#N/A</v>
      </c>
    </row>
    <row r="913" spans="2:10" x14ac:dyDescent="0.25">
      <c r="B913" s="307" t="s">
        <v>80</v>
      </c>
      <c r="C913" s="307"/>
      <c r="D913" s="158" t="e">
        <f t="shared" ref="D913:J913" si="62">IF(OR(D911="",D912=""),"",D911/D912)</f>
        <v>#N/A</v>
      </c>
      <c r="E913" s="158" t="e">
        <f t="shared" si="62"/>
        <v>#N/A</v>
      </c>
      <c r="F913" s="158" t="e">
        <f t="shared" si="62"/>
        <v>#N/A</v>
      </c>
      <c r="G913" s="158" t="e">
        <f t="shared" si="62"/>
        <v>#N/A</v>
      </c>
      <c r="H913" s="158" t="e">
        <f t="shared" si="62"/>
        <v>#N/A</v>
      </c>
      <c r="I913" s="159" t="e">
        <f t="shared" ref="I913" si="63">IF(OR(I911="",I912=""),"",I911/I912)</f>
        <v>#N/A</v>
      </c>
      <c r="J913" s="159" t="e">
        <f t="shared" si="62"/>
        <v>#N/A</v>
      </c>
    </row>
    <row r="914" spans="2:10" x14ac:dyDescent="0.25">
      <c r="B914" s="197" t="s">
        <v>447</v>
      </c>
      <c r="C914" s="196"/>
      <c r="D914" s="196"/>
      <c r="E914" s="196"/>
      <c r="F914" s="196"/>
      <c r="G914" s="196"/>
      <c r="H914" s="196"/>
      <c r="I914" s="196"/>
      <c r="J914" s="196"/>
    </row>
    <row r="915" spans="2:10" x14ac:dyDescent="0.25">
      <c r="B915" s="249" t="s">
        <v>430</v>
      </c>
      <c r="C915" s="249"/>
      <c r="D915" s="249"/>
      <c r="E915" s="249"/>
      <c r="F915" s="249"/>
      <c r="G915" s="249"/>
      <c r="H915" s="249"/>
      <c r="I915" s="249"/>
      <c r="J915" s="249"/>
    </row>
    <row r="916" spans="2:10" x14ac:dyDescent="0.25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5">
      <c r="B917" s="82" t="s">
        <v>72</v>
      </c>
      <c r="C917" s="24"/>
      <c r="D917" s="24"/>
      <c r="E917" s="24"/>
      <c r="F917" s="24"/>
      <c r="G917" s="24"/>
      <c r="H917" s="24"/>
      <c r="I917" s="24"/>
      <c r="J917" s="24"/>
    </row>
    <row r="918" spans="2:10" x14ac:dyDescent="0.25">
      <c r="B918" s="245"/>
      <c r="C918" s="246"/>
      <c r="D918" s="246"/>
      <c r="E918" s="246"/>
      <c r="F918" s="246"/>
      <c r="G918" s="246"/>
      <c r="H918" s="246"/>
      <c r="I918" s="246"/>
      <c r="J918" s="247"/>
    </row>
    <row r="919" spans="2:10" s="83" customFormat="1" x14ac:dyDescent="0.25">
      <c r="B919" s="131"/>
      <c r="C919" s="131"/>
      <c r="D919" s="131"/>
      <c r="E919" s="131"/>
      <c r="F919" s="131"/>
      <c r="G919" s="131"/>
      <c r="H919" s="131"/>
      <c r="I919" s="231"/>
      <c r="J919" s="131"/>
    </row>
    <row r="920" spans="2:10" s="83" customFormat="1" x14ac:dyDescent="0.25">
      <c r="B920" s="131"/>
      <c r="C920" s="131"/>
      <c r="D920" s="131"/>
      <c r="E920" s="131"/>
      <c r="F920" s="131"/>
      <c r="G920" s="131"/>
      <c r="H920" s="131"/>
      <c r="I920" s="231"/>
      <c r="J920" s="131"/>
    </row>
    <row r="921" spans="2:10" x14ac:dyDescent="0.25">
      <c r="B921" s="32"/>
      <c r="C921" s="2"/>
      <c r="D921" s="2"/>
      <c r="E921" s="2"/>
      <c r="F921" s="2"/>
      <c r="G921" s="2"/>
      <c r="H921" s="2"/>
      <c r="I921" s="2"/>
      <c r="J921" s="2"/>
    </row>
    <row r="922" spans="2:10" ht="17.25" x14ac:dyDescent="0.25">
      <c r="B922" s="204" t="s">
        <v>339</v>
      </c>
      <c r="C922" s="2"/>
      <c r="D922" s="2"/>
      <c r="E922" s="2"/>
      <c r="F922" s="2"/>
      <c r="G922" s="2"/>
      <c r="H922" s="2"/>
      <c r="I922" s="2"/>
      <c r="J922" s="2"/>
    </row>
    <row r="923" spans="2:10" x14ac:dyDescent="0.25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5">
      <c r="B924" s="2" t="s">
        <v>200</v>
      </c>
      <c r="C924" s="2"/>
      <c r="D924" s="2"/>
      <c r="E924" s="2"/>
      <c r="F924" s="2"/>
      <c r="G924" s="2"/>
      <c r="H924" s="2"/>
      <c r="I924" s="2"/>
      <c r="J924" s="186"/>
    </row>
    <row r="925" spans="2:10" x14ac:dyDescent="0.25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5">
      <c r="B926" s="2" t="s">
        <v>314</v>
      </c>
      <c r="C926" s="2"/>
      <c r="D926" s="2"/>
      <c r="E926" s="2"/>
      <c r="F926" s="2"/>
      <c r="G926" s="2"/>
      <c r="H926" s="2"/>
      <c r="I926" s="2"/>
      <c r="J926" s="2"/>
    </row>
    <row r="927" spans="2:10" x14ac:dyDescent="0.25">
      <c r="B927" s="245"/>
      <c r="C927" s="246"/>
      <c r="D927" s="246"/>
      <c r="E927" s="246"/>
      <c r="F927" s="246"/>
      <c r="G927" s="246"/>
      <c r="H927" s="246"/>
      <c r="I927" s="246"/>
      <c r="J927" s="247"/>
    </row>
    <row r="928" spans="2:10" x14ac:dyDescent="0.25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5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5">
      <c r="B930" s="75"/>
      <c r="C930" s="2"/>
      <c r="D930" s="126">
        <v>2014</v>
      </c>
      <c r="E930" s="47">
        <v>2015</v>
      </c>
      <c r="F930" s="126">
        <v>2016</v>
      </c>
      <c r="G930" s="47">
        <v>2017</v>
      </c>
      <c r="H930" s="126">
        <v>2018</v>
      </c>
      <c r="I930" s="225">
        <v>2019</v>
      </c>
      <c r="J930" s="125">
        <v>2020</v>
      </c>
    </row>
    <row r="931" spans="2:10" ht="45" customHeight="1" x14ac:dyDescent="0.25">
      <c r="B931" s="308" t="s">
        <v>201</v>
      </c>
      <c r="C931" s="309"/>
      <c r="D931" s="167" t="e">
        <v>#N/A</v>
      </c>
      <c r="E931" s="167" t="e">
        <v>#N/A</v>
      </c>
      <c r="F931" s="167" t="e">
        <v>#N/A</v>
      </c>
      <c r="G931" s="168" t="e">
        <v>#N/A</v>
      </c>
      <c r="H931" s="167" t="e">
        <v>#N/A</v>
      </c>
      <c r="I931" s="169" t="e">
        <v>#N/A</v>
      </c>
      <c r="J931" s="169" t="e">
        <v>#N/A</v>
      </c>
    </row>
    <row r="932" spans="2:10" x14ac:dyDescent="0.25">
      <c r="B932" s="268" t="s">
        <v>155</v>
      </c>
      <c r="C932" s="269"/>
      <c r="D932" s="140" t="str">
        <f>IF($D$545="","",$D$545)</f>
        <v/>
      </c>
      <c r="E932" s="140" t="str">
        <f>IF($E$545="","",$E$545)</f>
        <v/>
      </c>
      <c r="F932" s="140" t="e">
        <f>IF($F$545="","",$F$545)</f>
        <v>#N/A</v>
      </c>
      <c r="G932" s="140" t="e">
        <f>IF($G$545="","",$G$545)</f>
        <v>#N/A</v>
      </c>
      <c r="H932" s="140" t="e">
        <f>IF($H$545="","",$H$545)</f>
        <v>#N/A</v>
      </c>
      <c r="I932" s="140" t="e">
        <f>IF($I$545="","",$I$545)</f>
        <v>#N/A</v>
      </c>
      <c r="J932" s="140" t="e">
        <f>IF($J$545="","",$J$545)</f>
        <v>#N/A</v>
      </c>
    </row>
    <row r="933" spans="2:10" x14ac:dyDescent="0.25">
      <c r="B933" s="241" t="s">
        <v>80</v>
      </c>
      <c r="C933" s="242"/>
      <c r="D933" s="48" t="e">
        <f t="shared" ref="D933:J933" si="64">IF(OR(D931="",D932=""),"",D931/D932)</f>
        <v>#N/A</v>
      </c>
      <c r="E933" s="49" t="e">
        <f t="shared" si="64"/>
        <v>#N/A</v>
      </c>
      <c r="F933" s="48" t="e">
        <f t="shared" si="64"/>
        <v>#N/A</v>
      </c>
      <c r="G933" s="49" t="e">
        <f t="shared" si="64"/>
        <v>#N/A</v>
      </c>
      <c r="H933" s="48" t="e">
        <f t="shared" si="64"/>
        <v>#N/A</v>
      </c>
      <c r="I933" s="50" t="e">
        <f t="shared" ref="I933" si="65">IF(OR(I931="",I932=""),"",I931/I932)</f>
        <v>#N/A</v>
      </c>
      <c r="J933" s="50" t="e">
        <f t="shared" si="64"/>
        <v>#N/A</v>
      </c>
    </row>
    <row r="934" spans="2:10" ht="45.75" customHeight="1" x14ac:dyDescent="0.25">
      <c r="B934" s="301" t="s">
        <v>202</v>
      </c>
      <c r="C934" s="302"/>
      <c r="D934" s="167" t="e">
        <v>#N/A</v>
      </c>
      <c r="E934" s="167" t="e">
        <v>#N/A</v>
      </c>
      <c r="F934" s="167" t="e">
        <v>#N/A</v>
      </c>
      <c r="G934" s="168" t="e">
        <v>#N/A</v>
      </c>
      <c r="H934" s="167" t="e">
        <v>#N/A</v>
      </c>
      <c r="I934" s="169" t="e">
        <v>#N/A</v>
      </c>
      <c r="J934" s="169" t="e">
        <v>#N/A</v>
      </c>
    </row>
    <row r="935" spans="2:10" x14ac:dyDescent="0.25">
      <c r="B935" s="268" t="s">
        <v>155</v>
      </c>
      <c r="C935" s="269"/>
      <c r="D935" s="140" t="str">
        <f>IF($D$545="","",$D$545)</f>
        <v/>
      </c>
      <c r="E935" s="140" t="str">
        <f>IF($E$545="","",$E$545)</f>
        <v/>
      </c>
      <c r="F935" s="140" t="e">
        <f>IF($F$545="","",$F$545)</f>
        <v>#N/A</v>
      </c>
      <c r="G935" s="140" t="e">
        <f>IF($G$545="","",$G$545)</f>
        <v>#N/A</v>
      </c>
      <c r="H935" s="140" t="e">
        <f>IF($H$545="","",$H$545)</f>
        <v>#N/A</v>
      </c>
      <c r="I935" s="140" t="e">
        <f>IF($I$545="","",$I$545)</f>
        <v>#N/A</v>
      </c>
      <c r="J935" s="140" t="e">
        <f>IF($J$545="","",$J$545)</f>
        <v>#N/A</v>
      </c>
    </row>
    <row r="936" spans="2:10" x14ac:dyDescent="0.25">
      <c r="B936" s="241" t="s">
        <v>80</v>
      </c>
      <c r="C936" s="242"/>
      <c r="D936" s="48" t="e">
        <f t="shared" ref="D936:J936" si="66">IF(OR(D934="",D935=""),"",D934/D935)</f>
        <v>#N/A</v>
      </c>
      <c r="E936" s="49" t="e">
        <f t="shared" si="66"/>
        <v>#N/A</v>
      </c>
      <c r="F936" s="48" t="e">
        <f t="shared" si="66"/>
        <v>#N/A</v>
      </c>
      <c r="G936" s="49" t="e">
        <f t="shared" si="66"/>
        <v>#N/A</v>
      </c>
      <c r="H936" s="48" t="e">
        <f t="shared" si="66"/>
        <v>#N/A</v>
      </c>
      <c r="I936" s="50" t="e">
        <f t="shared" ref="I936" si="67">IF(OR(I934="",I935=""),"",I934/I935)</f>
        <v>#N/A</v>
      </c>
      <c r="J936" s="50" t="e">
        <f t="shared" si="66"/>
        <v>#N/A</v>
      </c>
    </row>
    <row r="937" spans="2:10" x14ac:dyDescent="0.25">
      <c r="B937" s="46" t="s">
        <v>203</v>
      </c>
      <c r="C937" s="2"/>
      <c r="D937" s="2"/>
      <c r="E937" s="2"/>
      <c r="F937" s="2"/>
      <c r="G937" s="2"/>
      <c r="H937" s="2"/>
      <c r="I937" s="2"/>
      <c r="J937" s="2"/>
    </row>
    <row r="938" spans="2:10" x14ac:dyDescent="0.25">
      <c r="B938" s="249" t="s">
        <v>430</v>
      </c>
      <c r="C938" s="249"/>
      <c r="D938" s="249"/>
      <c r="E938" s="249"/>
      <c r="F938" s="249"/>
      <c r="G938" s="249"/>
      <c r="H938" s="249"/>
      <c r="I938" s="249"/>
      <c r="J938" s="249"/>
    </row>
    <row r="939" spans="2:10" x14ac:dyDescent="0.25"/>
    <row r="940" spans="2:10" x14ac:dyDescent="0.25">
      <c r="B940" s="82" t="s">
        <v>72</v>
      </c>
      <c r="C940" s="24"/>
      <c r="D940" s="24"/>
      <c r="E940" s="24"/>
      <c r="F940" s="24"/>
      <c r="G940" s="24"/>
      <c r="H940" s="24"/>
      <c r="I940" s="24"/>
      <c r="J940" s="24"/>
    </row>
    <row r="941" spans="2:10" x14ac:dyDescent="0.25">
      <c r="B941" s="245"/>
      <c r="C941" s="246"/>
      <c r="D941" s="246"/>
      <c r="E941" s="246"/>
      <c r="F941" s="246"/>
      <c r="G941" s="246"/>
      <c r="H941" s="246"/>
      <c r="I941" s="246"/>
      <c r="J941" s="247"/>
    </row>
    <row r="942" spans="2:10" s="83" customFormat="1" x14ac:dyDescent="0.25">
      <c r="B942" s="131"/>
      <c r="C942" s="131"/>
      <c r="D942" s="131"/>
      <c r="E942" s="131"/>
      <c r="F942" s="131"/>
      <c r="G942" s="131"/>
      <c r="H942" s="131"/>
      <c r="I942" s="231"/>
      <c r="J942" s="131"/>
    </row>
    <row r="943" spans="2:10" s="83" customFormat="1" x14ac:dyDescent="0.25">
      <c r="B943" s="131"/>
      <c r="C943" s="131"/>
      <c r="D943" s="131"/>
      <c r="E943" s="131"/>
      <c r="F943" s="131"/>
      <c r="G943" s="131"/>
      <c r="H943" s="131"/>
      <c r="I943" s="231"/>
      <c r="J943" s="131"/>
    </row>
    <row r="944" spans="2:10" s="83" customFormat="1" x14ac:dyDescent="0.25">
      <c r="B944" s="131"/>
      <c r="C944" s="131"/>
      <c r="D944" s="131"/>
      <c r="E944" s="131"/>
      <c r="F944" s="131"/>
      <c r="G944" s="131"/>
      <c r="H944" s="131"/>
      <c r="I944" s="231"/>
      <c r="J944" s="131"/>
    </row>
    <row r="945" spans="2:10" ht="17.25" x14ac:dyDescent="0.25">
      <c r="B945" s="204" t="s">
        <v>44</v>
      </c>
      <c r="C945" s="2"/>
      <c r="D945" s="2"/>
      <c r="E945" s="2"/>
      <c r="F945" s="2"/>
      <c r="G945" s="2"/>
      <c r="H945" s="2"/>
      <c r="I945" s="2"/>
      <c r="J945" s="2"/>
    </row>
    <row r="946" spans="2:10" x14ac:dyDescent="0.25">
      <c r="B946" s="32"/>
      <c r="C946" s="2"/>
      <c r="D946" s="2"/>
      <c r="E946" s="2"/>
      <c r="F946" s="2"/>
      <c r="G946" s="2"/>
      <c r="H946" s="2"/>
      <c r="I946" s="2"/>
      <c r="J946" s="2"/>
    </row>
    <row r="947" spans="2:10" x14ac:dyDescent="0.25">
      <c r="B947" s="2" t="s">
        <v>204</v>
      </c>
      <c r="C947" s="2"/>
      <c r="D947" s="2"/>
      <c r="E947" s="2"/>
      <c r="F947" s="2"/>
      <c r="G947" s="2"/>
      <c r="H947" s="2"/>
      <c r="I947" s="2"/>
      <c r="J947" s="2"/>
    </row>
    <row r="948" spans="2:10" x14ac:dyDescent="0.25">
      <c r="B948" s="245"/>
      <c r="C948" s="246"/>
      <c r="D948" s="246"/>
      <c r="E948" s="246"/>
      <c r="F948" s="246"/>
      <c r="G948" s="246"/>
      <c r="H948" s="246"/>
      <c r="I948" s="246"/>
      <c r="J948" s="247"/>
    </row>
    <row r="949" spans="2:10" x14ac:dyDescent="0.25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5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5">
      <c r="B951" s="2" t="s">
        <v>306</v>
      </c>
      <c r="C951" s="2"/>
      <c r="D951" s="2"/>
      <c r="E951" s="2"/>
      <c r="F951" s="2"/>
      <c r="G951" s="2"/>
      <c r="H951" s="2"/>
      <c r="I951" s="2"/>
      <c r="J951" s="2"/>
    </row>
    <row r="952" spans="2:10" x14ac:dyDescent="0.25">
      <c r="B952" s="245"/>
      <c r="C952" s="246"/>
      <c r="D952" s="246"/>
      <c r="E952" s="246"/>
      <c r="F952" s="246"/>
      <c r="G952" s="246"/>
      <c r="H952" s="246"/>
      <c r="I952" s="246"/>
      <c r="J952" s="247"/>
    </row>
    <row r="953" spans="2:10" x14ac:dyDescent="0.25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5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5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5">
      <c r="B956" s="75"/>
      <c r="C956" s="2"/>
      <c r="D956" s="126">
        <v>2014</v>
      </c>
      <c r="E956" s="126">
        <v>2015</v>
      </c>
      <c r="F956" s="126">
        <v>2016</v>
      </c>
      <c r="G956" s="126">
        <v>2017</v>
      </c>
      <c r="H956" s="126">
        <v>2018</v>
      </c>
      <c r="I956" s="233">
        <v>2019</v>
      </c>
      <c r="J956" s="126">
        <v>2020</v>
      </c>
    </row>
    <row r="957" spans="2:10" ht="60.75" customHeight="1" x14ac:dyDescent="0.25">
      <c r="B957" s="240" t="s">
        <v>340</v>
      </c>
      <c r="C957" s="240"/>
      <c r="D957" s="174" t="e">
        <v>#N/A</v>
      </c>
      <c r="E957" s="174" t="e">
        <v>#N/A</v>
      </c>
      <c r="F957" s="174" t="e">
        <v>#N/A</v>
      </c>
      <c r="G957" s="175" t="e">
        <v>#N/A</v>
      </c>
      <c r="H957" s="174" t="e">
        <v>#N/A</v>
      </c>
      <c r="I957" s="176" t="e">
        <v>#N/A</v>
      </c>
      <c r="J957" s="176" t="e">
        <v>#N/A</v>
      </c>
    </row>
    <row r="958" spans="2:10" ht="31.5" customHeight="1" x14ac:dyDescent="0.25">
      <c r="B958" s="240" t="s">
        <v>341</v>
      </c>
      <c r="C958" s="240"/>
      <c r="D958" s="177" t="e">
        <v>#N/A</v>
      </c>
      <c r="E958" s="177" t="e">
        <v>#N/A</v>
      </c>
      <c r="F958" s="177" t="e">
        <v>#N/A</v>
      </c>
      <c r="G958" s="178" t="e">
        <v>#N/A</v>
      </c>
      <c r="H958" s="177" t="e">
        <v>#N/A</v>
      </c>
      <c r="I958" s="179" t="e">
        <v>#N/A</v>
      </c>
      <c r="J958" s="179" t="e">
        <v>#N/A</v>
      </c>
    </row>
    <row r="959" spans="2:10" x14ac:dyDescent="0.25">
      <c r="B959" s="307" t="s">
        <v>80</v>
      </c>
      <c r="C959" s="307"/>
      <c r="D959" s="159" t="e">
        <f t="shared" ref="D959:J959" si="68">IF(OR(D957="",D958=""),"",D957/D958)</f>
        <v>#N/A</v>
      </c>
      <c r="E959" s="159" t="e">
        <f t="shared" si="68"/>
        <v>#N/A</v>
      </c>
      <c r="F959" s="159" t="e">
        <f t="shared" si="68"/>
        <v>#N/A</v>
      </c>
      <c r="G959" s="159" t="e">
        <f t="shared" si="68"/>
        <v>#N/A</v>
      </c>
      <c r="H959" s="159" t="e">
        <f t="shared" si="68"/>
        <v>#N/A</v>
      </c>
      <c r="I959" s="159" t="e">
        <f t="shared" ref="I959" si="69">IF(OR(I957="",I958=""),"",I957/I958)</f>
        <v>#N/A</v>
      </c>
      <c r="J959" s="159" t="e">
        <f t="shared" si="68"/>
        <v>#N/A</v>
      </c>
    </row>
    <row r="960" spans="2:10" x14ac:dyDescent="0.25">
      <c r="B960" s="272" t="s">
        <v>430</v>
      </c>
      <c r="C960" s="272"/>
      <c r="D960" s="272"/>
      <c r="E960" s="272"/>
      <c r="F960" s="272"/>
      <c r="G960" s="272"/>
      <c r="H960" s="272"/>
      <c r="I960" s="272"/>
      <c r="J960" s="272"/>
    </row>
    <row r="961" spans="2:10" x14ac:dyDescent="0.25">
      <c r="B961" s="55"/>
      <c r="C961" s="55"/>
      <c r="D961" s="55"/>
      <c r="E961" s="55"/>
      <c r="F961" s="55"/>
      <c r="G961" s="55"/>
      <c r="H961" s="55"/>
      <c r="I961" s="55"/>
      <c r="J961" s="55"/>
    </row>
    <row r="962" spans="2:10" x14ac:dyDescent="0.25">
      <c r="B962" s="82" t="s">
        <v>72</v>
      </c>
      <c r="C962" s="24"/>
      <c r="D962" s="24"/>
      <c r="E962" s="24"/>
      <c r="F962" s="24"/>
      <c r="G962" s="24"/>
      <c r="H962" s="24"/>
      <c r="I962" s="24"/>
      <c r="J962" s="24"/>
    </row>
    <row r="963" spans="2:10" x14ac:dyDescent="0.25">
      <c r="B963" s="245"/>
      <c r="C963" s="246"/>
      <c r="D963" s="246"/>
      <c r="E963" s="246"/>
      <c r="F963" s="246"/>
      <c r="G963" s="246"/>
      <c r="H963" s="246"/>
      <c r="I963" s="246"/>
      <c r="J963" s="247"/>
    </row>
    <row r="964" spans="2:10" x14ac:dyDescent="0.25"/>
    <row r="965" spans="2:10" ht="17.25" x14ac:dyDescent="0.25">
      <c r="B965" s="204" t="s">
        <v>465</v>
      </c>
    </row>
    <row r="966" spans="2:10" x14ac:dyDescent="0.25">
      <c r="B966" s="1" t="s">
        <v>470</v>
      </c>
      <c r="C966" s="2"/>
      <c r="D966" s="2"/>
      <c r="E966" s="2"/>
      <c r="F966" s="2"/>
      <c r="G966" s="2"/>
      <c r="H966" s="2"/>
      <c r="I966" s="2"/>
      <c r="J966" s="110" t="s">
        <v>395</v>
      </c>
    </row>
    <row r="967" spans="2:10" x14ac:dyDescent="0.25">
      <c r="J967" s="216"/>
    </row>
    <row r="968" spans="2:10" x14ac:dyDescent="0.25"/>
    <row r="969" spans="2:10" x14ac:dyDescent="0.25">
      <c r="B969" s="245" t="s">
        <v>471</v>
      </c>
      <c r="C969" s="246"/>
      <c r="D969" s="246"/>
      <c r="E969" s="246"/>
      <c r="F969" s="246"/>
      <c r="G969" s="246"/>
      <c r="H969" s="246"/>
      <c r="I969" s="246"/>
      <c r="J969" s="247"/>
    </row>
    <row r="970" spans="2:10" x14ac:dyDescent="0.25"/>
    <row r="971" spans="2:10" ht="17.25" x14ac:dyDescent="0.25">
      <c r="B971" s="204" t="s">
        <v>469</v>
      </c>
      <c r="C971" s="24"/>
      <c r="D971" s="24"/>
      <c r="E971" s="24"/>
      <c r="F971" s="24"/>
      <c r="G971" s="24"/>
      <c r="H971" s="24"/>
      <c r="I971" s="24"/>
      <c r="J971" s="24"/>
    </row>
    <row r="972" spans="2:10" x14ac:dyDescent="0.25"/>
    <row r="973" spans="2:10" x14ac:dyDescent="0.25">
      <c r="B973" s="212"/>
      <c r="C973" s="213"/>
      <c r="D973" s="213"/>
      <c r="E973" s="213"/>
      <c r="F973" s="213"/>
      <c r="G973" s="213"/>
      <c r="H973" s="213"/>
      <c r="I973" s="220"/>
      <c r="J973" s="214"/>
    </row>
    <row r="974" spans="2:10" x14ac:dyDescent="0.25">
      <c r="B974" s="2"/>
      <c r="C974" s="2"/>
      <c r="D974" s="2"/>
      <c r="E974" s="2"/>
      <c r="F974" s="2"/>
      <c r="G974" s="2"/>
      <c r="H974" s="2"/>
      <c r="I974" s="2"/>
      <c r="J974" s="2"/>
    </row>
    <row r="975" spans="2:10" ht="18.75" x14ac:dyDescent="0.25">
      <c r="B975" s="99" t="s">
        <v>45</v>
      </c>
      <c r="C975" s="2"/>
      <c r="D975" s="2"/>
      <c r="E975" s="2"/>
      <c r="F975" s="2"/>
      <c r="G975" s="2"/>
      <c r="H975" s="2"/>
      <c r="I975" s="2"/>
      <c r="J975" s="2"/>
    </row>
    <row r="976" spans="2:10" ht="15" customHeight="1" x14ac:dyDescent="0.25">
      <c r="B976" s="28"/>
      <c r="C976" s="2"/>
      <c r="D976" s="2"/>
      <c r="E976" s="2"/>
      <c r="F976" s="2"/>
      <c r="G976" s="2"/>
      <c r="H976" s="2"/>
      <c r="I976" s="2"/>
      <c r="J976" s="2"/>
    </row>
    <row r="977" spans="2:10" ht="17.25" x14ac:dyDescent="0.25">
      <c r="B977" s="204" t="s">
        <v>342</v>
      </c>
      <c r="C977" s="2"/>
      <c r="D977" s="2"/>
      <c r="E977" s="2"/>
      <c r="F977" s="2"/>
      <c r="G977" s="2"/>
      <c r="H977" s="2"/>
      <c r="I977" s="2"/>
      <c r="J977" s="2"/>
    </row>
    <row r="978" spans="2:10" x14ac:dyDescent="0.25">
      <c r="B978" s="29"/>
      <c r="C978" s="2"/>
      <c r="D978" s="2"/>
      <c r="E978" s="2"/>
      <c r="F978" s="2"/>
      <c r="G978" s="2"/>
      <c r="H978" s="2"/>
      <c r="I978" s="2"/>
      <c r="J978" s="2"/>
    </row>
    <row r="979" spans="2:10" x14ac:dyDescent="0.25">
      <c r="B979" s="29"/>
      <c r="C979" s="2"/>
      <c r="D979" s="2"/>
      <c r="E979" s="2"/>
      <c r="F979" s="2"/>
      <c r="G979" s="2"/>
      <c r="H979" s="2"/>
      <c r="I979" s="2"/>
      <c r="J979" s="2"/>
    </row>
    <row r="980" spans="2:10" x14ac:dyDescent="0.25">
      <c r="B980" s="75"/>
      <c r="C980" s="19"/>
      <c r="D980" s="126">
        <v>2014</v>
      </c>
      <c r="E980" s="47">
        <v>2015</v>
      </c>
      <c r="F980" s="126">
        <v>2016</v>
      </c>
      <c r="G980" s="47">
        <v>2017</v>
      </c>
      <c r="H980" s="126">
        <v>2018</v>
      </c>
      <c r="I980" s="225">
        <v>2019</v>
      </c>
      <c r="J980" s="125">
        <v>2020</v>
      </c>
    </row>
    <row r="981" spans="2:10" ht="30" customHeight="1" x14ac:dyDescent="0.25">
      <c r="B981" s="305" t="s">
        <v>413</v>
      </c>
      <c r="C981" s="306"/>
      <c r="D981" s="167">
        <v>3</v>
      </c>
      <c r="E981" s="167" t="e">
        <v>#N/A</v>
      </c>
      <c r="F981" s="167" t="e">
        <v>#N/A</v>
      </c>
      <c r="G981" s="168" t="e">
        <v>#N/A</v>
      </c>
      <c r="H981" s="167" t="e">
        <v>#N/A</v>
      </c>
      <c r="I981" s="169" t="e">
        <v>#N/A</v>
      </c>
      <c r="J981" s="169" t="e">
        <v>#N/A</v>
      </c>
    </row>
    <row r="982" spans="2:10" ht="30" customHeight="1" x14ac:dyDescent="0.25">
      <c r="B982" s="268" t="s">
        <v>79</v>
      </c>
      <c r="C982" s="269"/>
      <c r="D982" s="140" t="str">
        <f>IF($D$207="","",$D$207)</f>
        <v/>
      </c>
      <c r="E982" s="140" t="str">
        <f>IF($E$207="","",$E$207)</f>
        <v/>
      </c>
      <c r="F982" s="140" t="e">
        <f>IF($F$207="","",$F$207)</f>
        <v>#N/A</v>
      </c>
      <c r="G982" s="140" t="str">
        <f>IF($G$207="","",$G$207)</f>
        <v/>
      </c>
      <c r="H982" s="140" t="e">
        <f>IF($H$207="","",$H$207)</f>
        <v>#N/A</v>
      </c>
      <c r="I982" s="140" t="e">
        <f>IF($I$207="","",$I$207)</f>
        <v>#N/A</v>
      </c>
      <c r="J982" s="140" t="e">
        <f>IF($J$207="","",$J$207)</f>
        <v>#N/A</v>
      </c>
    </row>
    <row r="983" spans="2:10" x14ac:dyDescent="0.25">
      <c r="B983" s="241" t="s">
        <v>80</v>
      </c>
      <c r="C983" s="242"/>
      <c r="D983" s="48" t="str">
        <f t="shared" ref="D983:J983" si="70">IF(OR(D981="",D982=""),"",D981/D982)</f>
        <v/>
      </c>
      <c r="E983" s="49" t="e">
        <f t="shared" si="70"/>
        <v>#N/A</v>
      </c>
      <c r="F983" s="48" t="e">
        <f t="shared" si="70"/>
        <v>#N/A</v>
      </c>
      <c r="G983" s="49" t="e">
        <f t="shared" si="70"/>
        <v>#N/A</v>
      </c>
      <c r="H983" s="48" t="e">
        <f t="shared" si="70"/>
        <v>#N/A</v>
      </c>
      <c r="I983" s="50" t="e">
        <f t="shared" ref="I983" si="71">IF(OR(I981="",I982=""),"",I981/I982)</f>
        <v>#N/A</v>
      </c>
      <c r="J983" s="50" t="e">
        <f t="shared" si="70"/>
        <v>#N/A</v>
      </c>
    </row>
    <row r="984" spans="2:10" ht="45" customHeight="1" x14ac:dyDescent="0.25">
      <c r="B984" s="301" t="s">
        <v>414</v>
      </c>
      <c r="C984" s="302"/>
      <c r="D984" s="167" t="e">
        <v>#N/A</v>
      </c>
      <c r="E984" s="167" t="e">
        <v>#N/A</v>
      </c>
      <c r="F984" s="167" t="e">
        <v>#N/A</v>
      </c>
      <c r="G984" s="168" t="e">
        <v>#N/A</v>
      </c>
      <c r="H984" s="167" t="e">
        <v>#N/A</v>
      </c>
      <c r="I984" s="169" t="e">
        <v>#N/A</v>
      </c>
      <c r="J984" s="169" t="e">
        <v>#N/A</v>
      </c>
    </row>
    <row r="985" spans="2:10" ht="30" customHeight="1" x14ac:dyDescent="0.25">
      <c r="B985" s="268" t="s">
        <v>79</v>
      </c>
      <c r="C985" s="269"/>
      <c r="D985" s="140" t="str">
        <f>IF($D$207="","",$D$207)</f>
        <v/>
      </c>
      <c r="E985" s="140" t="str">
        <f>IF($E$207="","",$E$207)</f>
        <v/>
      </c>
      <c r="F985" s="140" t="e">
        <f>IF($F$207="","",$F$207)</f>
        <v>#N/A</v>
      </c>
      <c r="G985" s="140" t="str">
        <f>IF($G$207="","",$G$207)</f>
        <v/>
      </c>
      <c r="H985" s="140" t="e">
        <f>IF($H$207="","",$H$207)</f>
        <v>#N/A</v>
      </c>
      <c r="I985" s="140" t="e">
        <f>IF($I$207="","",$I$207)</f>
        <v>#N/A</v>
      </c>
      <c r="J985" s="140" t="e">
        <f>IF($J$207="","",$J$207)</f>
        <v>#N/A</v>
      </c>
    </row>
    <row r="986" spans="2:10" x14ac:dyDescent="0.25">
      <c r="B986" s="241" t="s">
        <v>80</v>
      </c>
      <c r="C986" s="242"/>
      <c r="D986" s="48" t="e">
        <f t="shared" ref="D986:J986" si="72">IF(OR(D984="",D985=""),"",D984/D985)</f>
        <v>#N/A</v>
      </c>
      <c r="E986" s="49" t="e">
        <f t="shared" si="72"/>
        <v>#N/A</v>
      </c>
      <c r="F986" s="48" t="e">
        <f t="shared" si="72"/>
        <v>#N/A</v>
      </c>
      <c r="G986" s="49" t="e">
        <f t="shared" si="72"/>
        <v>#N/A</v>
      </c>
      <c r="H986" s="48" t="e">
        <f t="shared" si="72"/>
        <v>#N/A</v>
      </c>
      <c r="I986" s="50" t="e">
        <f t="shared" ref="I986" si="73">IF(OR(I984="",I985=""),"",I984/I985)</f>
        <v>#N/A</v>
      </c>
      <c r="J986" s="50" t="e">
        <f t="shared" si="72"/>
        <v>#N/A</v>
      </c>
    </row>
    <row r="987" spans="2:10" ht="45" customHeight="1" x14ac:dyDescent="0.25">
      <c r="B987" s="301" t="s">
        <v>415</v>
      </c>
      <c r="C987" s="302"/>
      <c r="D987" s="167" t="e">
        <v>#N/A</v>
      </c>
      <c r="E987" s="167" t="e">
        <v>#N/A</v>
      </c>
      <c r="F987" s="167" t="e">
        <v>#N/A</v>
      </c>
      <c r="G987" s="168" t="e">
        <v>#N/A</v>
      </c>
      <c r="H987" s="167" t="e">
        <v>#N/A</v>
      </c>
      <c r="I987" s="169" t="e">
        <v>#N/A</v>
      </c>
      <c r="J987" s="169" t="e">
        <v>#N/A</v>
      </c>
    </row>
    <row r="988" spans="2:10" ht="29.25" customHeight="1" x14ac:dyDescent="0.25">
      <c r="B988" s="268" t="s">
        <v>79</v>
      </c>
      <c r="C988" s="269"/>
      <c r="D988" s="140" t="str">
        <f>IF($D$207="","",$D$207)</f>
        <v/>
      </c>
      <c r="E988" s="140" t="str">
        <f>IF($E$207="","",$E$207)</f>
        <v/>
      </c>
      <c r="F988" s="140" t="e">
        <f>IF($F$207="","",$F$207)</f>
        <v>#N/A</v>
      </c>
      <c r="G988" s="140" t="str">
        <f>IF($G$207="","",$G$207)</f>
        <v/>
      </c>
      <c r="H988" s="140" t="e">
        <f>IF($H$207="","",$H$207)</f>
        <v>#N/A</v>
      </c>
      <c r="I988" s="140" t="e">
        <f>IF($I$207="","",$I$207)</f>
        <v>#N/A</v>
      </c>
      <c r="J988" s="140" t="e">
        <f>IF($J$207="","",$J$207)</f>
        <v>#N/A</v>
      </c>
    </row>
    <row r="989" spans="2:10" x14ac:dyDescent="0.25">
      <c r="B989" s="241" t="s">
        <v>80</v>
      </c>
      <c r="C989" s="242"/>
      <c r="D989" s="48" t="e">
        <f t="shared" ref="D989:J989" si="74">IF(OR(D987="",D988=""),"",D987/D988)</f>
        <v>#N/A</v>
      </c>
      <c r="E989" s="49" t="e">
        <f t="shared" si="74"/>
        <v>#N/A</v>
      </c>
      <c r="F989" s="48" t="e">
        <f t="shared" si="74"/>
        <v>#N/A</v>
      </c>
      <c r="G989" s="49" t="e">
        <f t="shared" si="74"/>
        <v>#N/A</v>
      </c>
      <c r="H989" s="48" t="e">
        <f t="shared" si="74"/>
        <v>#N/A</v>
      </c>
      <c r="I989" s="50" t="e">
        <f t="shared" ref="I989" si="75">IF(OR(I987="",I988=""),"",I987/I988)</f>
        <v>#N/A</v>
      </c>
      <c r="J989" s="50" t="e">
        <f t="shared" si="74"/>
        <v>#N/A</v>
      </c>
    </row>
    <row r="990" spans="2:10" x14ac:dyDescent="0.25">
      <c r="B990" s="272" t="s">
        <v>430</v>
      </c>
      <c r="C990" s="272"/>
      <c r="D990" s="272"/>
      <c r="E990" s="272"/>
      <c r="F990" s="272"/>
      <c r="G990" s="272"/>
      <c r="H990" s="272"/>
      <c r="I990" s="272"/>
      <c r="J990" s="272"/>
    </row>
    <row r="991" spans="2:10" x14ac:dyDescent="0.25"/>
    <row r="992" spans="2:10" x14ac:dyDescent="0.25">
      <c r="B992" s="30"/>
      <c r="C992" s="19"/>
      <c r="D992" s="19"/>
      <c r="E992" s="19"/>
      <c r="F992" s="19"/>
      <c r="G992" s="19"/>
      <c r="H992" s="19"/>
      <c r="I992" s="19"/>
      <c r="J992" s="19"/>
    </row>
    <row r="993" spans="2:10" x14ac:dyDescent="0.25">
      <c r="B993" s="19"/>
      <c r="C993" s="19"/>
      <c r="D993" s="19"/>
      <c r="E993" s="19"/>
      <c r="F993" s="19"/>
      <c r="G993" s="19"/>
      <c r="H993" s="19"/>
      <c r="I993" s="19"/>
      <c r="J993" s="19"/>
    </row>
    <row r="994" spans="2:10" x14ac:dyDescent="0.25">
      <c r="B994" s="19"/>
      <c r="C994" s="19"/>
      <c r="D994" s="19"/>
      <c r="E994" s="19"/>
      <c r="F994" s="19"/>
      <c r="G994" s="19"/>
      <c r="H994" s="19"/>
      <c r="I994" s="19"/>
      <c r="J994" s="19"/>
    </row>
    <row r="995" spans="2:10" x14ac:dyDescent="0.25">
      <c r="B995" s="82" t="s">
        <v>72</v>
      </c>
      <c r="C995" s="24"/>
      <c r="D995" s="24"/>
      <c r="E995" s="24"/>
      <c r="F995" s="24"/>
      <c r="G995" s="24"/>
      <c r="H995" s="24"/>
      <c r="I995" s="24"/>
      <c r="J995" s="24"/>
    </row>
    <row r="996" spans="2:10" x14ac:dyDescent="0.25">
      <c r="B996" s="245"/>
      <c r="C996" s="246"/>
      <c r="D996" s="246"/>
      <c r="E996" s="246"/>
      <c r="F996" s="246"/>
      <c r="G996" s="246"/>
      <c r="H996" s="246"/>
      <c r="I996" s="246"/>
      <c r="J996" s="247"/>
    </row>
    <row r="997" spans="2:10" x14ac:dyDescent="0.25">
      <c r="B997" s="19"/>
      <c r="C997" s="19"/>
      <c r="D997" s="19"/>
      <c r="E997" s="19"/>
      <c r="F997" s="19"/>
      <c r="G997" s="19"/>
      <c r="H997" s="19"/>
      <c r="I997" s="19"/>
      <c r="J997" s="19"/>
    </row>
    <row r="998" spans="2:10" x14ac:dyDescent="0.25">
      <c r="B998" s="19"/>
      <c r="C998" s="19"/>
      <c r="D998" s="75"/>
      <c r="E998" s="75"/>
      <c r="F998" s="19"/>
      <c r="G998" s="19"/>
      <c r="H998" s="19"/>
      <c r="I998" s="19"/>
      <c r="J998" s="31"/>
    </row>
    <row r="999" spans="2:10" x14ac:dyDescent="0.25">
      <c r="B999" s="2"/>
      <c r="C999" s="2"/>
      <c r="D999" s="2"/>
      <c r="E999" s="2"/>
      <c r="F999" s="2"/>
      <c r="G999" s="2"/>
      <c r="H999" s="2"/>
      <c r="I999" s="2"/>
      <c r="J999" s="2"/>
    </row>
    <row r="1000" spans="2:10" ht="17.25" x14ac:dyDescent="0.25">
      <c r="B1000" s="204" t="s">
        <v>375</v>
      </c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5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5">
      <c r="B1002" s="2" t="s">
        <v>206</v>
      </c>
      <c r="C1002" s="2"/>
      <c r="D1002" s="2"/>
      <c r="E1002" s="2"/>
      <c r="F1002" s="2"/>
      <c r="G1002" s="2"/>
      <c r="H1002" s="2"/>
      <c r="I1002" s="2"/>
      <c r="J1002" s="186"/>
    </row>
    <row r="1003" spans="2:10" x14ac:dyDescent="0.25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5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5">
      <c r="B1005" s="75"/>
      <c r="C1005" s="2"/>
      <c r="D1005" s="126">
        <v>2014</v>
      </c>
      <c r="E1005" s="126">
        <v>2015</v>
      </c>
      <c r="F1005" s="126">
        <v>2016</v>
      </c>
      <c r="G1005" s="126">
        <v>2017</v>
      </c>
      <c r="H1005" s="126">
        <v>2018</v>
      </c>
      <c r="I1005" s="233">
        <v>2019</v>
      </c>
      <c r="J1005" s="126">
        <v>2020</v>
      </c>
    </row>
    <row r="1006" spans="2:10" ht="44.25" customHeight="1" x14ac:dyDescent="0.25">
      <c r="B1006" s="240" t="s">
        <v>207</v>
      </c>
      <c r="C1006" s="240"/>
      <c r="D1006" s="167" t="e">
        <v>#N/A</v>
      </c>
      <c r="E1006" s="167" t="e">
        <v>#N/A</v>
      </c>
      <c r="F1006" s="167" t="e">
        <v>#N/A</v>
      </c>
      <c r="G1006" s="168" t="e">
        <v>#N/A</v>
      </c>
      <c r="H1006" s="167" t="e">
        <v>#N/A</v>
      </c>
      <c r="I1006" s="169" t="e">
        <v>#N/A</v>
      </c>
      <c r="J1006" s="169" t="e">
        <v>#N/A</v>
      </c>
    </row>
    <row r="1007" spans="2:10" ht="30" customHeight="1" x14ac:dyDescent="0.25">
      <c r="B1007" s="240" t="s">
        <v>208</v>
      </c>
      <c r="C1007" s="240"/>
      <c r="D1007" s="167" t="e">
        <v>#N/A</v>
      </c>
      <c r="E1007" s="167" t="e">
        <v>#N/A</v>
      </c>
      <c r="F1007" s="167" t="e">
        <v>#N/A</v>
      </c>
      <c r="G1007" s="168" t="e">
        <v>#N/A</v>
      </c>
      <c r="H1007" s="167" t="e">
        <v>#N/A</v>
      </c>
      <c r="I1007" s="169" t="e">
        <v>#N/A</v>
      </c>
      <c r="J1007" s="169" t="e">
        <v>#N/A</v>
      </c>
    </row>
    <row r="1008" spans="2:10" ht="30" customHeight="1" x14ac:dyDescent="0.25">
      <c r="B1008" s="240" t="s">
        <v>209</v>
      </c>
      <c r="C1008" s="240"/>
      <c r="D1008" s="167" t="e">
        <v>#N/A</v>
      </c>
      <c r="E1008" s="167" t="e">
        <v>#N/A</v>
      </c>
      <c r="F1008" s="167" t="e">
        <v>#N/A</v>
      </c>
      <c r="G1008" s="168" t="e">
        <v>#N/A</v>
      </c>
      <c r="H1008" s="167" t="e">
        <v>#N/A</v>
      </c>
      <c r="I1008" s="169" t="e">
        <v>#N/A</v>
      </c>
      <c r="J1008" s="169" t="e">
        <v>#N/A</v>
      </c>
    </row>
    <row r="1009" spans="2:10" ht="31.5" customHeight="1" x14ac:dyDescent="0.25">
      <c r="B1009" s="240" t="s">
        <v>210</v>
      </c>
      <c r="C1009" s="240"/>
      <c r="D1009" s="167" t="e">
        <v>#N/A</v>
      </c>
      <c r="E1009" s="167" t="e">
        <v>#N/A</v>
      </c>
      <c r="F1009" s="167" t="e">
        <v>#N/A</v>
      </c>
      <c r="G1009" s="168" t="e">
        <v>#N/A</v>
      </c>
      <c r="H1009" s="167" t="e">
        <v>#N/A</v>
      </c>
      <c r="I1009" s="169" t="e">
        <v>#N/A</v>
      </c>
      <c r="J1009" s="169" t="e">
        <v>#N/A</v>
      </c>
    </row>
    <row r="1010" spans="2:10" x14ac:dyDescent="0.25">
      <c r="B1010" s="272" t="s">
        <v>430</v>
      </c>
      <c r="C1010" s="272"/>
      <c r="D1010" s="272"/>
      <c r="E1010" s="272"/>
      <c r="F1010" s="272"/>
      <c r="G1010" s="272"/>
      <c r="H1010" s="272"/>
      <c r="I1010" s="272"/>
      <c r="J1010" s="272"/>
    </row>
    <row r="1011" spans="2:10" x14ac:dyDescent="0.25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5">
      <c r="B1012" s="82" t="s">
        <v>72</v>
      </c>
      <c r="C1012" s="24"/>
      <c r="D1012" s="24"/>
      <c r="E1012" s="24"/>
      <c r="F1012" s="24"/>
      <c r="G1012" s="24"/>
      <c r="H1012" s="24"/>
      <c r="I1012" s="24"/>
      <c r="J1012" s="24"/>
    </row>
    <row r="1013" spans="2:10" x14ac:dyDescent="0.25">
      <c r="B1013" s="245"/>
      <c r="C1013" s="246"/>
      <c r="D1013" s="246"/>
      <c r="E1013" s="246"/>
      <c r="F1013" s="246"/>
      <c r="G1013" s="246"/>
      <c r="H1013" s="246"/>
      <c r="I1013" s="246"/>
      <c r="J1013" s="247"/>
    </row>
    <row r="1014" spans="2:10" x14ac:dyDescent="0.25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5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5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ht="17.25" x14ac:dyDescent="0.25">
      <c r="B1017" s="204" t="s">
        <v>376</v>
      </c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5">
      <c r="B1018" s="3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5">
      <c r="B1019" s="2" t="s">
        <v>211</v>
      </c>
      <c r="C1019" s="2"/>
      <c r="D1019" s="2"/>
      <c r="E1019" s="2"/>
      <c r="F1019" s="2"/>
      <c r="G1019" s="2"/>
      <c r="H1019" s="2"/>
      <c r="I1019" s="2"/>
      <c r="J1019" s="186"/>
    </row>
    <row r="1020" spans="2:10" x14ac:dyDescent="0.25">
      <c r="B1020" s="2"/>
      <c r="C1020" s="2"/>
      <c r="D1020" s="2"/>
      <c r="E1020" s="2"/>
      <c r="F1020" s="2"/>
      <c r="G1020" s="2"/>
      <c r="H1020" s="2"/>
      <c r="I1020" s="2"/>
      <c r="J1020" s="54"/>
    </row>
    <row r="1021" spans="2:10" x14ac:dyDescent="0.25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5">
      <c r="B1022" s="56"/>
      <c r="C1022" s="290" t="s">
        <v>212</v>
      </c>
      <c r="D1022" s="291"/>
      <c r="E1022" s="290" t="s">
        <v>285</v>
      </c>
      <c r="F1022" s="291"/>
      <c r="G1022" s="292" t="s">
        <v>279</v>
      </c>
      <c r="H1022" s="299" t="s">
        <v>417</v>
      </c>
      <c r="I1022" s="57"/>
      <c r="J1022" s="57"/>
    </row>
    <row r="1023" spans="2:10" ht="37.5" customHeight="1" x14ac:dyDescent="0.25">
      <c r="B1023" s="58"/>
      <c r="C1023" s="71" t="s">
        <v>299</v>
      </c>
      <c r="D1023" s="68" t="s">
        <v>214</v>
      </c>
      <c r="E1023" s="70" t="s">
        <v>213</v>
      </c>
      <c r="F1023" s="69" t="s">
        <v>214</v>
      </c>
      <c r="G1023" s="293"/>
      <c r="H1023" s="300"/>
      <c r="I1023" s="57"/>
      <c r="J1023" s="135"/>
    </row>
    <row r="1024" spans="2:10" ht="19.5" customHeight="1" x14ac:dyDescent="0.25">
      <c r="B1024" s="59">
        <v>2014</v>
      </c>
      <c r="C1024" s="167" t="e">
        <v>#N/A</v>
      </c>
      <c r="D1024" s="167" t="e">
        <v>#N/A</v>
      </c>
      <c r="E1024" s="167" t="e">
        <v>#N/A</v>
      </c>
      <c r="F1024" s="167" t="e">
        <v>#N/A</v>
      </c>
      <c r="G1024" s="203" t="e">
        <f>IF(OR(C1024="",E1024=""),"",C1024+E1024)</f>
        <v>#N/A</v>
      </c>
      <c r="H1024" s="203" t="e">
        <f>IF(OR(D1024="",F1024=""),"",D1024+F1024)</f>
        <v>#N/A</v>
      </c>
      <c r="I1024" s="60"/>
      <c r="J1024" s="60"/>
    </row>
    <row r="1025" spans="2:10" ht="19.5" customHeight="1" x14ac:dyDescent="0.25">
      <c r="B1025" s="61">
        <v>2015</v>
      </c>
      <c r="C1025" s="167" t="e">
        <v>#N/A</v>
      </c>
      <c r="D1025" s="167" t="e">
        <v>#N/A</v>
      </c>
      <c r="E1025" s="167" t="e">
        <v>#N/A</v>
      </c>
      <c r="F1025" s="167" t="e">
        <v>#N/A</v>
      </c>
      <c r="G1025" s="203" t="e">
        <f t="shared" ref="G1025:H1029" si="76">IF(OR(C1025="",E1025=""),"",C1025+E1025)</f>
        <v>#N/A</v>
      </c>
      <c r="H1025" s="203" t="e">
        <f t="shared" si="76"/>
        <v>#N/A</v>
      </c>
      <c r="I1025" s="60"/>
      <c r="J1025" s="135"/>
    </row>
    <row r="1026" spans="2:10" ht="19.5" customHeight="1" x14ac:dyDescent="0.25">
      <c r="B1026" s="59">
        <v>2016</v>
      </c>
      <c r="C1026" s="167" t="e">
        <v>#N/A</v>
      </c>
      <c r="D1026" s="167" t="e">
        <v>#N/A</v>
      </c>
      <c r="E1026" s="167" t="e">
        <v>#N/A</v>
      </c>
      <c r="F1026" s="167" t="e">
        <v>#N/A</v>
      </c>
      <c r="G1026" s="203" t="e">
        <f t="shared" si="76"/>
        <v>#N/A</v>
      </c>
      <c r="H1026" s="203" t="e">
        <f t="shared" si="76"/>
        <v>#N/A</v>
      </c>
      <c r="I1026" s="60"/>
      <c r="J1026" s="60"/>
    </row>
    <row r="1027" spans="2:10" ht="19.5" customHeight="1" x14ac:dyDescent="0.25">
      <c r="B1027" s="59">
        <v>2017</v>
      </c>
      <c r="C1027" s="167" t="e">
        <v>#N/A</v>
      </c>
      <c r="D1027" s="167" t="e">
        <v>#N/A</v>
      </c>
      <c r="E1027" s="167" t="e">
        <v>#N/A</v>
      </c>
      <c r="F1027" s="167" t="e">
        <v>#N/A</v>
      </c>
      <c r="G1027" s="203" t="e">
        <f t="shared" si="76"/>
        <v>#N/A</v>
      </c>
      <c r="H1027" s="203" t="e">
        <f t="shared" si="76"/>
        <v>#N/A</v>
      </c>
      <c r="I1027" s="60"/>
      <c r="J1027" s="60"/>
    </row>
    <row r="1028" spans="2:10" ht="19.5" customHeight="1" x14ac:dyDescent="0.25">
      <c r="B1028" s="59">
        <v>2018</v>
      </c>
      <c r="C1028" s="167" t="e">
        <v>#N/A</v>
      </c>
      <c r="D1028" s="167" t="e">
        <v>#N/A</v>
      </c>
      <c r="E1028" s="167" t="e">
        <v>#N/A</v>
      </c>
      <c r="F1028" s="167" t="e">
        <v>#N/A</v>
      </c>
      <c r="G1028" s="203" t="e">
        <f t="shared" si="76"/>
        <v>#N/A</v>
      </c>
      <c r="H1028" s="203" t="e">
        <f t="shared" si="76"/>
        <v>#N/A</v>
      </c>
      <c r="I1028" s="60"/>
      <c r="J1028" s="60"/>
    </row>
    <row r="1029" spans="2:10" ht="19.5" customHeight="1" x14ac:dyDescent="0.25">
      <c r="B1029" s="59">
        <v>2019</v>
      </c>
      <c r="C1029" s="180" t="e">
        <v>#N/A</v>
      </c>
      <c r="D1029" s="180" t="e">
        <v>#N/A</v>
      </c>
      <c r="E1029" s="180" t="e">
        <v>#N/A</v>
      </c>
      <c r="F1029" s="180" t="e">
        <v>#N/A</v>
      </c>
      <c r="G1029" s="203" t="e">
        <f t="shared" si="76"/>
        <v>#N/A</v>
      </c>
      <c r="H1029" s="203" t="e">
        <f t="shared" si="76"/>
        <v>#N/A</v>
      </c>
      <c r="I1029" s="60"/>
      <c r="J1029" s="60"/>
    </row>
    <row r="1030" spans="2:10" x14ac:dyDescent="0.25">
      <c r="B1030" s="249" t="s">
        <v>430</v>
      </c>
      <c r="C1030" s="249"/>
      <c r="D1030" s="249"/>
      <c r="E1030" s="249"/>
      <c r="F1030" s="249"/>
      <c r="G1030" s="249"/>
      <c r="H1030" s="249"/>
      <c r="I1030" s="249"/>
      <c r="J1030" s="249"/>
    </row>
    <row r="1031" spans="2:10" x14ac:dyDescent="0.25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5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5"/>
    <row r="1034" spans="2:10" x14ac:dyDescent="0.25">
      <c r="B1034" s="82" t="s">
        <v>72</v>
      </c>
      <c r="C1034" s="24"/>
      <c r="D1034" s="24"/>
      <c r="E1034" s="24"/>
      <c r="F1034" s="24"/>
      <c r="G1034" s="24"/>
      <c r="H1034" s="24"/>
      <c r="I1034" s="24"/>
      <c r="J1034" s="24"/>
    </row>
    <row r="1035" spans="2:10" x14ac:dyDescent="0.25">
      <c r="B1035" s="245"/>
      <c r="C1035" s="246"/>
      <c r="D1035" s="246"/>
      <c r="E1035" s="246"/>
      <c r="F1035" s="246"/>
      <c r="G1035" s="246"/>
      <c r="H1035" s="246"/>
      <c r="I1035" s="246"/>
      <c r="J1035" s="247"/>
    </row>
    <row r="1036" spans="2:10" ht="15.75" x14ac:dyDescent="0.25">
      <c r="B1036" s="35"/>
      <c r="C1036" s="2"/>
      <c r="D1036" s="2"/>
      <c r="E1036" s="2"/>
      <c r="F1036" s="2"/>
      <c r="G1036" s="2"/>
      <c r="H1036" s="2"/>
      <c r="I1036" s="2"/>
      <c r="J1036" s="2"/>
    </row>
    <row r="1037" spans="2:10" ht="15.75" x14ac:dyDescent="0.25">
      <c r="B1037" s="35"/>
      <c r="C1037" s="2"/>
      <c r="D1037" s="2"/>
      <c r="E1037" s="2"/>
      <c r="F1037" s="2"/>
      <c r="G1037" s="2"/>
      <c r="H1037" s="2"/>
      <c r="I1037" s="2"/>
      <c r="J1037" s="2"/>
    </row>
    <row r="1038" spans="2:10" ht="15.75" x14ac:dyDescent="0.25">
      <c r="B1038" s="35"/>
      <c r="C1038" s="2"/>
      <c r="D1038" s="2"/>
      <c r="E1038" s="2"/>
      <c r="F1038" s="2"/>
      <c r="G1038" s="2"/>
      <c r="H1038" s="2"/>
      <c r="I1038" s="2"/>
      <c r="J1038" s="2"/>
    </row>
    <row r="1039" spans="2:10" ht="17.25" x14ac:dyDescent="0.25">
      <c r="B1039" s="204" t="s">
        <v>377</v>
      </c>
      <c r="C1039" s="2"/>
      <c r="D1039" s="2"/>
      <c r="E1039" s="2"/>
      <c r="F1039" s="2"/>
      <c r="G1039" s="2"/>
      <c r="H1039" s="2"/>
      <c r="I1039" s="2"/>
      <c r="J1039" s="2"/>
    </row>
    <row r="1040" spans="2:10" ht="17.25" x14ac:dyDescent="0.25">
      <c r="B1040" s="96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5">
      <c r="B1041" s="2" t="s">
        <v>215</v>
      </c>
      <c r="C1041" s="2"/>
      <c r="D1041" s="2"/>
      <c r="E1041" s="2"/>
      <c r="F1041" s="2"/>
      <c r="G1041" s="19"/>
      <c r="H1041" s="19"/>
      <c r="I1041" s="19"/>
      <c r="J1041" s="54"/>
    </row>
    <row r="1042" spans="2:10" x14ac:dyDescent="0.25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5">
      <c r="B1043" s="75"/>
      <c r="C1043" s="2"/>
      <c r="D1043" s="126">
        <v>2014</v>
      </c>
      <c r="E1043" s="126">
        <v>2015</v>
      </c>
      <c r="F1043" s="126">
        <v>2016</v>
      </c>
      <c r="G1043" s="126">
        <v>2017</v>
      </c>
      <c r="H1043" s="126">
        <v>2018</v>
      </c>
      <c r="I1043" s="233">
        <v>2019</v>
      </c>
      <c r="J1043" s="126">
        <v>2020</v>
      </c>
    </row>
    <row r="1044" spans="2:10" ht="30.75" customHeight="1" x14ac:dyDescent="0.25">
      <c r="B1044" s="240" t="s">
        <v>216</v>
      </c>
      <c r="C1044" s="240"/>
      <c r="D1044" s="167" t="e">
        <v>#N/A</v>
      </c>
      <c r="E1044" s="167" t="e">
        <v>#N/A</v>
      </c>
      <c r="F1044" s="167" t="e">
        <v>#N/A</v>
      </c>
      <c r="G1044" s="168" t="e">
        <v>#N/A</v>
      </c>
      <c r="H1044" s="167" t="e">
        <v>#N/A</v>
      </c>
      <c r="I1044" s="169" t="e">
        <v>#N/A</v>
      </c>
      <c r="J1044" s="169" t="e">
        <v>#N/A</v>
      </c>
    </row>
    <row r="1045" spans="2:10" ht="30" customHeight="1" x14ac:dyDescent="0.25">
      <c r="B1045" s="240" t="s">
        <v>449</v>
      </c>
      <c r="C1045" s="240"/>
      <c r="D1045" s="167" t="e">
        <v>#N/A</v>
      </c>
      <c r="E1045" s="167" t="e">
        <v>#N/A</v>
      </c>
      <c r="F1045" s="167" t="e">
        <v>#N/A</v>
      </c>
      <c r="G1045" s="168" t="e">
        <v>#N/A</v>
      </c>
      <c r="H1045" s="167" t="e">
        <v>#N/A</v>
      </c>
      <c r="I1045" s="169" t="e">
        <v>#N/A</v>
      </c>
      <c r="J1045" s="169" t="e">
        <v>#N/A</v>
      </c>
    </row>
    <row r="1046" spans="2:10" x14ac:dyDescent="0.25">
      <c r="B1046" s="272" t="s">
        <v>430</v>
      </c>
      <c r="C1046" s="272"/>
      <c r="D1046" s="272"/>
      <c r="E1046" s="272"/>
      <c r="F1046" s="272"/>
      <c r="G1046" s="272"/>
      <c r="H1046" s="272"/>
      <c r="I1046" s="272"/>
      <c r="J1046" s="272"/>
    </row>
    <row r="1047" spans="2:10" x14ac:dyDescent="0.25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5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5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5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5">
      <c r="B1051" s="2" t="s">
        <v>217</v>
      </c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5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5">
      <c r="B1053" s="75"/>
      <c r="C1053" s="19"/>
      <c r="D1053" s="126">
        <v>2014</v>
      </c>
      <c r="E1053" s="47">
        <v>2015</v>
      </c>
      <c r="F1053" s="126">
        <v>2016</v>
      </c>
      <c r="G1053" s="47">
        <v>2017</v>
      </c>
      <c r="H1053" s="126">
        <v>2018</v>
      </c>
      <c r="I1053" s="225">
        <v>2019</v>
      </c>
      <c r="J1053" s="125">
        <v>2020</v>
      </c>
    </row>
    <row r="1054" spans="2:10" ht="30" customHeight="1" x14ac:dyDescent="0.25">
      <c r="B1054" s="305" t="s">
        <v>307</v>
      </c>
      <c r="C1054" s="306"/>
      <c r="D1054" s="174" t="e">
        <v>#N/A</v>
      </c>
      <c r="E1054" s="174" t="e">
        <v>#N/A</v>
      </c>
      <c r="F1054" s="174" t="e">
        <v>#N/A</v>
      </c>
      <c r="G1054" s="175" t="e">
        <v>#N/A</v>
      </c>
      <c r="H1054" s="174" t="e">
        <v>#N/A</v>
      </c>
      <c r="I1054" s="176" t="e">
        <v>#N/A</v>
      </c>
      <c r="J1054" s="176" t="e">
        <v>#N/A</v>
      </c>
    </row>
    <row r="1055" spans="2:10" ht="15" customHeight="1" x14ac:dyDescent="0.25">
      <c r="B1055" s="303" t="s">
        <v>315</v>
      </c>
      <c r="C1055" s="304"/>
      <c r="D1055" s="199" t="e">
        <v>#N/A</v>
      </c>
      <c r="E1055" s="199" t="e">
        <v>#N/A</v>
      </c>
      <c r="F1055" s="199" t="e">
        <v>#N/A</v>
      </c>
      <c r="G1055" s="200" t="e">
        <v>#N/A</v>
      </c>
      <c r="H1055" s="199" t="e">
        <v>#N/A</v>
      </c>
      <c r="I1055" s="201" t="e">
        <v>#N/A</v>
      </c>
      <c r="J1055" s="201" t="e">
        <v>#N/A</v>
      </c>
    </row>
    <row r="1056" spans="2:10" ht="30" customHeight="1" x14ac:dyDescent="0.25">
      <c r="B1056" s="301" t="s">
        <v>218</v>
      </c>
      <c r="C1056" s="302"/>
      <c r="D1056" s="183" t="e">
        <v>#N/A</v>
      </c>
      <c r="E1056" s="183" t="e">
        <v>#N/A</v>
      </c>
      <c r="F1056" s="183" t="e">
        <v>#N/A</v>
      </c>
      <c r="G1056" s="184" t="e">
        <v>#N/A</v>
      </c>
      <c r="H1056" s="183" t="e">
        <v>#N/A</v>
      </c>
      <c r="I1056" s="185" t="e">
        <v>#N/A</v>
      </c>
      <c r="J1056" s="185" t="e">
        <v>#N/A</v>
      </c>
    </row>
    <row r="1057" spans="2:10" x14ac:dyDescent="0.25">
      <c r="B1057" s="241" t="s">
        <v>80</v>
      </c>
      <c r="C1057" s="242"/>
      <c r="D1057" s="48" t="e">
        <f t="shared" ref="D1057:J1057" si="77">IF(OR(D1054="",D1056=""),"",D1054/D1056)</f>
        <v>#N/A</v>
      </c>
      <c r="E1057" s="49" t="e">
        <f t="shared" si="77"/>
        <v>#N/A</v>
      </c>
      <c r="F1057" s="48" t="e">
        <f t="shared" si="77"/>
        <v>#N/A</v>
      </c>
      <c r="G1057" s="49" t="e">
        <f t="shared" si="77"/>
        <v>#N/A</v>
      </c>
      <c r="H1057" s="48" t="e">
        <f t="shared" si="77"/>
        <v>#N/A</v>
      </c>
      <c r="I1057" s="50" t="e">
        <f t="shared" ref="I1057" si="78">IF(OR(I1054="",I1056=""),"",I1054/I1056)</f>
        <v>#N/A</v>
      </c>
      <c r="J1057" s="50" t="e">
        <f t="shared" si="77"/>
        <v>#N/A</v>
      </c>
    </row>
    <row r="1058" spans="2:10" ht="30" customHeight="1" x14ac:dyDescent="0.25">
      <c r="B1058" s="301" t="s">
        <v>219</v>
      </c>
      <c r="C1058" s="302"/>
      <c r="D1058" s="174" t="e">
        <v>#N/A</v>
      </c>
      <c r="E1058" s="174" t="e">
        <v>#N/A</v>
      </c>
      <c r="F1058" s="174" t="e">
        <v>#N/A</v>
      </c>
      <c r="G1058" s="175" t="e">
        <v>#N/A</v>
      </c>
      <c r="H1058" s="174" t="e">
        <v>#N/A</v>
      </c>
      <c r="I1058" s="176" t="e">
        <v>#N/A</v>
      </c>
      <c r="J1058" s="176" t="e">
        <v>#N/A</v>
      </c>
    </row>
    <row r="1059" spans="2:10" ht="46.5" customHeight="1" x14ac:dyDescent="0.25">
      <c r="B1059" s="268" t="s">
        <v>283</v>
      </c>
      <c r="C1059" s="269"/>
      <c r="D1059" s="177" t="e">
        <v>#N/A</v>
      </c>
      <c r="E1059" s="177" t="e">
        <v>#N/A</v>
      </c>
      <c r="F1059" s="177" t="e">
        <v>#N/A</v>
      </c>
      <c r="G1059" s="178" t="e">
        <v>#N/A</v>
      </c>
      <c r="H1059" s="177" t="e">
        <v>#N/A</v>
      </c>
      <c r="I1059" s="179" t="e">
        <v>#N/A</v>
      </c>
      <c r="J1059" s="179" t="e">
        <v>#N/A</v>
      </c>
    </row>
    <row r="1060" spans="2:10" x14ac:dyDescent="0.25">
      <c r="B1060" s="241" t="s">
        <v>80</v>
      </c>
      <c r="C1060" s="242"/>
      <c r="D1060" s="48" t="e">
        <f t="shared" ref="D1060:J1060" si="79">IF(OR(D1058="",D1059=""),"",D1058/D1059)</f>
        <v>#N/A</v>
      </c>
      <c r="E1060" s="49" t="e">
        <f t="shared" si="79"/>
        <v>#N/A</v>
      </c>
      <c r="F1060" s="48" t="e">
        <f t="shared" si="79"/>
        <v>#N/A</v>
      </c>
      <c r="G1060" s="49" t="e">
        <f t="shared" si="79"/>
        <v>#N/A</v>
      </c>
      <c r="H1060" s="48" t="e">
        <f t="shared" si="79"/>
        <v>#N/A</v>
      </c>
      <c r="I1060" s="50" t="e">
        <f t="shared" ref="I1060" si="80">IF(OR(I1058="",I1059=""),"",I1058/I1059)</f>
        <v>#N/A</v>
      </c>
      <c r="J1060" s="50" t="e">
        <f t="shared" si="79"/>
        <v>#N/A</v>
      </c>
    </row>
    <row r="1061" spans="2:10" x14ac:dyDescent="0.25">
      <c r="B1061" s="46" t="s">
        <v>220</v>
      </c>
      <c r="C1061" s="62"/>
      <c r="D1061" s="63"/>
      <c r="F1061" s="63"/>
      <c r="H1061" s="63"/>
      <c r="I1061" s="63"/>
      <c r="J1061" s="63"/>
    </row>
    <row r="1062" spans="2:10" x14ac:dyDescent="0.25">
      <c r="B1062" s="249" t="s">
        <v>430</v>
      </c>
      <c r="C1062" s="249"/>
      <c r="D1062" s="249"/>
      <c r="E1062" s="249"/>
      <c r="F1062" s="249"/>
      <c r="G1062" s="249"/>
      <c r="H1062" s="249"/>
      <c r="I1062" s="249"/>
      <c r="J1062" s="249"/>
    </row>
    <row r="1063" spans="2:10" x14ac:dyDescent="0.25">
      <c r="B1063" s="123"/>
      <c r="C1063" s="123"/>
      <c r="D1063" s="123"/>
      <c r="E1063" s="123"/>
      <c r="F1063" s="123"/>
      <c r="G1063" s="123"/>
      <c r="H1063" s="123"/>
      <c r="I1063" s="123"/>
      <c r="J1063" s="123"/>
    </row>
    <row r="1064" spans="2:10" x14ac:dyDescent="0.25">
      <c r="B1064" s="123"/>
      <c r="C1064" s="123"/>
      <c r="D1064" s="123"/>
      <c r="E1064" s="123"/>
      <c r="F1064" s="123"/>
      <c r="G1064" s="123"/>
      <c r="H1064" s="123"/>
      <c r="I1064" s="123"/>
      <c r="J1064" s="123"/>
    </row>
    <row r="1065" spans="2:10" x14ac:dyDescent="0.25">
      <c r="B1065" s="82" t="s">
        <v>72</v>
      </c>
      <c r="C1065" s="24"/>
      <c r="D1065" s="24"/>
      <c r="E1065" s="24"/>
      <c r="F1065" s="24"/>
      <c r="G1065" s="24"/>
      <c r="H1065" s="24"/>
      <c r="I1065" s="24"/>
      <c r="J1065" s="24"/>
    </row>
    <row r="1066" spans="2:10" x14ac:dyDescent="0.25">
      <c r="B1066" s="245"/>
      <c r="C1066" s="246"/>
      <c r="D1066" s="246"/>
      <c r="E1066" s="246"/>
      <c r="F1066" s="246"/>
      <c r="G1066" s="246"/>
      <c r="H1066" s="246"/>
      <c r="I1066" s="246"/>
      <c r="J1066" s="247"/>
    </row>
    <row r="1067" spans="2:10" x14ac:dyDescent="0.25">
      <c r="B1067" s="55"/>
      <c r="C1067" s="55"/>
      <c r="D1067" s="55"/>
      <c r="E1067" s="55"/>
      <c r="F1067" s="55"/>
      <c r="G1067" s="55"/>
      <c r="H1067" s="55"/>
      <c r="I1067" s="55"/>
      <c r="J1067" s="55"/>
    </row>
    <row r="1068" spans="2:10" x14ac:dyDescent="0.25">
      <c r="B1068" s="55"/>
      <c r="C1068" s="55"/>
      <c r="D1068" s="55"/>
      <c r="E1068" s="55"/>
      <c r="F1068" s="55"/>
      <c r="G1068" s="55"/>
      <c r="H1068" s="55"/>
      <c r="I1068" s="55"/>
      <c r="J1068" s="55"/>
    </row>
    <row r="1069" spans="2:10" x14ac:dyDescent="0.25">
      <c r="B1069" s="62"/>
      <c r="C1069" s="62"/>
      <c r="D1069" s="63"/>
      <c r="E1069" s="63"/>
      <c r="F1069" s="63"/>
      <c r="G1069" s="63"/>
      <c r="H1069" s="63"/>
      <c r="I1069" s="63"/>
      <c r="J1069" s="63"/>
    </row>
    <row r="1070" spans="2:10" x14ac:dyDescent="0.25">
      <c r="B1070" s="62"/>
      <c r="C1070" s="62"/>
      <c r="D1070" s="126">
        <v>2014</v>
      </c>
      <c r="E1070" s="126">
        <v>2015</v>
      </c>
      <c r="F1070" s="126">
        <v>2016</v>
      </c>
      <c r="G1070" s="126">
        <v>2017</v>
      </c>
      <c r="H1070" s="126">
        <v>2018</v>
      </c>
      <c r="I1070" s="233">
        <v>2019</v>
      </c>
      <c r="J1070" s="126">
        <v>2020</v>
      </c>
    </row>
    <row r="1071" spans="2:10" ht="45" customHeight="1" x14ac:dyDescent="0.25">
      <c r="B1071" s="248" t="s">
        <v>418</v>
      </c>
      <c r="C1071" s="248"/>
      <c r="D1071" s="167" t="e">
        <v>#N/A</v>
      </c>
      <c r="E1071" s="167" t="e">
        <v>#N/A</v>
      </c>
      <c r="F1071" s="167" t="e">
        <v>#N/A</v>
      </c>
      <c r="G1071" s="168" t="e">
        <v>#N/A</v>
      </c>
      <c r="H1071" s="167" t="e">
        <v>#N/A</v>
      </c>
      <c r="I1071" s="169" t="e">
        <v>#N/A</v>
      </c>
      <c r="J1071" s="169" t="e">
        <v>#N/A</v>
      </c>
    </row>
    <row r="1072" spans="2:10" ht="31.5" customHeight="1" x14ac:dyDescent="0.25">
      <c r="B1072" s="240" t="s">
        <v>419</v>
      </c>
      <c r="C1072" s="240"/>
      <c r="D1072" s="167" t="e">
        <v>#N/A</v>
      </c>
      <c r="E1072" s="167" t="e">
        <v>#N/A</v>
      </c>
      <c r="F1072" s="167" t="e">
        <v>#N/A</v>
      </c>
      <c r="G1072" s="168" t="e">
        <v>#N/A</v>
      </c>
      <c r="H1072" s="167" t="e">
        <v>#N/A</v>
      </c>
      <c r="I1072" s="169" t="e">
        <v>#N/A</v>
      </c>
      <c r="J1072" s="169" t="e">
        <v>#N/A</v>
      </c>
    </row>
    <row r="1073" spans="2:10" ht="30.75" customHeight="1" x14ac:dyDescent="0.25">
      <c r="B1073" s="248" t="s">
        <v>420</v>
      </c>
      <c r="C1073" s="248"/>
      <c r="D1073" s="167" t="e">
        <v>#N/A</v>
      </c>
      <c r="E1073" s="167" t="e">
        <v>#N/A</v>
      </c>
      <c r="F1073" s="167" t="e">
        <v>#N/A</v>
      </c>
      <c r="G1073" s="168" t="e">
        <v>#N/A</v>
      </c>
      <c r="H1073" s="167" t="e">
        <v>#N/A</v>
      </c>
      <c r="I1073" s="169" t="e">
        <v>#N/A</v>
      </c>
      <c r="J1073" s="169" t="e">
        <v>#N/A</v>
      </c>
    </row>
    <row r="1074" spans="2:10" ht="46.5" customHeight="1" x14ac:dyDescent="0.25">
      <c r="B1074" s="248" t="s">
        <v>421</v>
      </c>
      <c r="C1074" s="248"/>
      <c r="D1074" s="167" t="e">
        <v>#N/A</v>
      </c>
      <c r="E1074" s="167" t="e">
        <v>#N/A</v>
      </c>
      <c r="F1074" s="167" t="e">
        <v>#N/A</v>
      </c>
      <c r="G1074" s="168" t="e">
        <v>#N/A</v>
      </c>
      <c r="H1074" s="167" t="e">
        <v>#N/A</v>
      </c>
      <c r="I1074" s="169" t="e">
        <v>#N/A</v>
      </c>
      <c r="J1074" s="169" t="e">
        <v>#N/A</v>
      </c>
    </row>
    <row r="1075" spans="2:10" x14ac:dyDescent="0.25">
      <c r="B1075" s="46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5">
      <c r="B1076" s="249" t="s">
        <v>430</v>
      </c>
      <c r="C1076" s="249"/>
      <c r="D1076" s="249"/>
      <c r="E1076" s="249"/>
      <c r="F1076" s="249"/>
      <c r="G1076" s="249"/>
      <c r="H1076" s="249"/>
      <c r="I1076" s="249"/>
      <c r="J1076" s="249"/>
    </row>
    <row r="1077" spans="2:10" x14ac:dyDescent="0.25"/>
    <row r="1078" spans="2:10" x14ac:dyDescent="0.25"/>
    <row r="1079" spans="2:10" x14ac:dyDescent="0.25">
      <c r="B1079" s="82" t="s">
        <v>72</v>
      </c>
      <c r="C1079" s="24"/>
      <c r="D1079" s="24"/>
      <c r="E1079" s="24"/>
      <c r="F1079" s="24"/>
      <c r="G1079" s="24"/>
      <c r="H1079" s="24"/>
      <c r="I1079" s="24"/>
      <c r="J1079" s="24"/>
    </row>
    <row r="1080" spans="2:10" x14ac:dyDescent="0.25">
      <c r="B1080" s="245"/>
      <c r="C1080" s="246"/>
      <c r="D1080" s="246"/>
      <c r="E1080" s="246"/>
      <c r="F1080" s="246"/>
      <c r="G1080" s="246"/>
      <c r="H1080" s="246"/>
      <c r="I1080" s="246"/>
      <c r="J1080" s="247"/>
    </row>
    <row r="1081" spans="2:10" x14ac:dyDescent="0.25"/>
    <row r="1082" spans="2:10" x14ac:dyDescent="0.25"/>
    <row r="1083" spans="2:10" x14ac:dyDescent="0.25"/>
    <row r="1084" spans="2:10" ht="18.75" x14ac:dyDescent="0.25">
      <c r="B1084" s="99" t="s">
        <v>297</v>
      </c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5">
      <c r="B1085" s="2"/>
      <c r="C1085" s="2"/>
      <c r="D1085" s="2"/>
      <c r="E1085" s="2"/>
      <c r="F1085" s="2"/>
      <c r="G1085" s="2"/>
      <c r="H1085" s="111"/>
      <c r="I1085" s="111"/>
      <c r="J1085" s="113" t="s">
        <v>395</v>
      </c>
    </row>
    <row r="1086" spans="2:10" x14ac:dyDescent="0.25">
      <c r="B1086" s="254" t="s">
        <v>221</v>
      </c>
      <c r="C1086" s="254"/>
      <c r="D1086" s="254"/>
      <c r="E1086" s="254"/>
      <c r="F1086" s="254"/>
      <c r="G1086" s="254"/>
      <c r="H1086" s="34"/>
      <c r="I1086" s="34"/>
      <c r="J1086" s="161"/>
    </row>
    <row r="1087" spans="2:10" x14ac:dyDescent="0.25">
      <c r="B1087" s="128"/>
      <c r="C1087" s="128"/>
      <c r="D1087" s="128"/>
      <c r="E1087" s="128"/>
      <c r="F1087" s="128"/>
      <c r="G1087" s="128"/>
      <c r="H1087" s="34"/>
      <c r="I1087" s="34"/>
      <c r="J1087" s="111"/>
    </row>
    <row r="1088" spans="2:10" x14ac:dyDescent="0.25">
      <c r="B1088" s="2" t="s">
        <v>222</v>
      </c>
      <c r="C1088" s="2"/>
      <c r="D1088" s="2"/>
      <c r="E1088" s="2"/>
      <c r="F1088" s="2"/>
      <c r="G1088" s="2"/>
      <c r="H1088" s="2"/>
      <c r="I1088" s="2"/>
      <c r="J1088" s="186"/>
    </row>
    <row r="1089" spans="2:10" x14ac:dyDescent="0.25">
      <c r="B1089" s="245"/>
      <c r="C1089" s="246"/>
      <c r="D1089" s="246"/>
      <c r="E1089" s="246"/>
      <c r="F1089" s="246"/>
      <c r="G1089" s="246"/>
      <c r="H1089" s="246"/>
      <c r="I1089" s="274"/>
      <c r="J1089" s="275"/>
    </row>
    <row r="1090" spans="2:10" x14ac:dyDescent="0.25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5">
      <c r="B1091" s="2"/>
      <c r="C1091" s="2"/>
      <c r="D1091" s="2"/>
      <c r="E1091" s="2"/>
      <c r="F1091" s="2"/>
      <c r="G1091" s="2"/>
      <c r="H1091" s="111"/>
      <c r="I1091" s="111"/>
      <c r="J1091" s="110" t="s">
        <v>395</v>
      </c>
    </row>
    <row r="1092" spans="2:10" x14ac:dyDescent="0.25">
      <c r="B1092" s="2" t="s">
        <v>223</v>
      </c>
      <c r="C1092" s="2"/>
      <c r="D1092" s="2"/>
      <c r="E1092" s="2"/>
      <c r="F1092" s="2"/>
      <c r="G1092" s="2"/>
      <c r="H1092" s="34"/>
      <c r="I1092" s="34"/>
      <c r="J1092" s="161"/>
    </row>
    <row r="1093" spans="2:10" x14ac:dyDescent="0.25">
      <c r="B1093" s="2" t="s">
        <v>224</v>
      </c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5">
      <c r="B1094" s="245"/>
      <c r="C1094" s="246"/>
      <c r="D1094" s="246"/>
      <c r="E1094" s="246"/>
      <c r="F1094" s="246"/>
      <c r="G1094" s="246"/>
      <c r="H1094" s="246"/>
      <c r="I1094" s="246"/>
      <c r="J1094" s="247"/>
    </row>
    <row r="1095" spans="2:10" x14ac:dyDescent="0.25">
      <c r="B1095" s="2" t="s">
        <v>225</v>
      </c>
      <c r="C1095" s="2"/>
      <c r="D1095" s="2"/>
      <c r="E1095" s="2"/>
      <c r="F1095" s="2"/>
      <c r="G1095" s="2"/>
      <c r="H1095" s="2"/>
      <c r="I1095" s="2"/>
      <c r="J1095" s="186"/>
    </row>
    <row r="1096" spans="2:10" x14ac:dyDescent="0.25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5">
      <c r="B1097" s="2"/>
      <c r="C1097" s="2"/>
      <c r="D1097" s="2"/>
      <c r="E1097" s="2"/>
      <c r="F1097" s="2"/>
      <c r="G1097" s="2"/>
      <c r="H1097" s="111"/>
      <c r="I1097" s="111"/>
      <c r="J1097" s="113" t="s">
        <v>395</v>
      </c>
    </row>
    <row r="1098" spans="2:10" x14ac:dyDescent="0.25">
      <c r="B1098" s="2" t="s">
        <v>324</v>
      </c>
      <c r="C1098" s="2"/>
      <c r="D1098" s="2"/>
      <c r="E1098" s="2"/>
      <c r="F1098" s="2"/>
      <c r="G1098" s="2"/>
      <c r="H1098" s="34"/>
      <c r="I1098" s="34"/>
      <c r="J1098" s="161"/>
    </row>
    <row r="1099" spans="2:10" x14ac:dyDescent="0.25">
      <c r="B1099" s="2"/>
      <c r="C1099" s="2"/>
      <c r="D1099" s="2"/>
      <c r="E1099" s="2"/>
      <c r="F1099" s="2"/>
      <c r="G1099" s="2"/>
      <c r="H1099" s="34"/>
      <c r="I1099" s="34"/>
      <c r="J1099" s="111"/>
    </row>
    <row r="1100" spans="2:10" x14ac:dyDescent="0.25">
      <c r="B1100" s="2" t="s">
        <v>226</v>
      </c>
      <c r="C1100" s="2"/>
      <c r="D1100" s="2"/>
      <c r="E1100" s="2"/>
      <c r="F1100" s="2"/>
      <c r="G1100" s="2"/>
      <c r="H1100" s="64"/>
      <c r="I1100" s="64"/>
      <c r="J1100" s="186"/>
    </row>
    <row r="1101" spans="2:10" x14ac:dyDescent="0.25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5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5">
      <c r="B1103" s="2"/>
      <c r="C1103" s="2"/>
      <c r="D1103" s="2"/>
      <c r="E1103" s="2"/>
      <c r="F1103" s="2"/>
      <c r="G1103" s="2"/>
      <c r="H1103" s="111"/>
      <c r="I1103" s="111"/>
      <c r="J1103" s="113" t="s">
        <v>395</v>
      </c>
    </row>
    <row r="1104" spans="2:10" x14ac:dyDescent="0.25">
      <c r="B1104" s="254" t="s">
        <v>227</v>
      </c>
      <c r="C1104" s="254"/>
      <c r="D1104" s="254"/>
      <c r="E1104" s="254"/>
      <c r="F1104" s="254"/>
      <c r="G1104" s="254"/>
      <c r="H1104" s="34"/>
      <c r="I1104" s="34"/>
      <c r="J1104" s="161"/>
    </row>
    <row r="1105" spans="2:10" x14ac:dyDescent="0.25">
      <c r="B1105" s="2" t="s">
        <v>228</v>
      </c>
      <c r="C1105" s="2"/>
      <c r="D1105" s="2"/>
      <c r="E1105" s="2"/>
      <c r="F1105" s="2"/>
      <c r="G1105" s="2"/>
      <c r="H1105" s="2"/>
      <c r="I1105" s="2"/>
      <c r="J1105" s="186"/>
    </row>
    <row r="1106" spans="2:10" x14ac:dyDescent="0.25">
      <c r="B1106" s="2" t="s">
        <v>280</v>
      </c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5">
      <c r="B1107" s="245"/>
      <c r="C1107" s="246"/>
      <c r="D1107" s="246"/>
      <c r="E1107" s="246"/>
      <c r="F1107" s="246"/>
      <c r="G1107" s="246"/>
      <c r="H1107" s="246"/>
      <c r="I1107" s="246"/>
      <c r="J1107" s="247"/>
    </row>
    <row r="1108" spans="2:10" s="83" customFormat="1" x14ac:dyDescent="0.25">
      <c r="B1108" s="131"/>
      <c r="C1108" s="131"/>
      <c r="D1108" s="131"/>
      <c r="E1108" s="131"/>
      <c r="F1108" s="131"/>
      <c r="G1108" s="131"/>
      <c r="H1108" s="131"/>
      <c r="I1108" s="231"/>
      <c r="J1108" s="131"/>
    </row>
    <row r="1109" spans="2:10" x14ac:dyDescent="0.25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5">
      <c r="B1110" s="2" t="s">
        <v>229</v>
      </c>
      <c r="C1110" s="2"/>
      <c r="D1110" s="2"/>
      <c r="E1110" s="2"/>
      <c r="F1110" s="2"/>
      <c r="G1110" s="2"/>
      <c r="H1110" s="111"/>
      <c r="I1110" s="111"/>
      <c r="J1110" s="113" t="s">
        <v>395</v>
      </c>
    </row>
    <row r="1111" spans="2:10" x14ac:dyDescent="0.25">
      <c r="B1111" s="2" t="s">
        <v>230</v>
      </c>
      <c r="C1111" s="2"/>
      <c r="D1111" s="2"/>
      <c r="E1111" s="2"/>
      <c r="F1111" s="2"/>
      <c r="G1111" s="2"/>
      <c r="H1111" s="34"/>
      <c r="I1111" s="34"/>
      <c r="J1111" s="161"/>
    </row>
    <row r="1112" spans="2:10" x14ac:dyDescent="0.25">
      <c r="B1112" s="2"/>
      <c r="C1112" s="2"/>
      <c r="D1112" s="2"/>
      <c r="E1112" s="2"/>
      <c r="F1112" s="2"/>
      <c r="G1112" s="2"/>
      <c r="H1112" s="34"/>
      <c r="I1112" s="34"/>
      <c r="J1112" s="111"/>
    </row>
    <row r="1113" spans="2:10" x14ac:dyDescent="0.25">
      <c r="B1113" s="2" t="s">
        <v>231</v>
      </c>
      <c r="C1113" s="2"/>
      <c r="D1113" s="2"/>
      <c r="E1113" s="2"/>
      <c r="F1113" s="2"/>
      <c r="G1113" s="2"/>
      <c r="H1113" s="2"/>
      <c r="I1113" s="2"/>
      <c r="J1113" s="186"/>
    </row>
    <row r="1114" spans="2:10" x14ac:dyDescent="0.25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5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5">
      <c r="B1116" s="2" t="s">
        <v>232</v>
      </c>
      <c r="C1116" s="2"/>
      <c r="D1116" s="2"/>
      <c r="E1116" s="2"/>
      <c r="F1116" s="2"/>
      <c r="G1116" s="2"/>
      <c r="H1116" s="111"/>
      <c r="I1116" s="111"/>
      <c r="J1116" s="110" t="s">
        <v>395</v>
      </c>
    </row>
    <row r="1117" spans="2:10" x14ac:dyDescent="0.25">
      <c r="B1117" s="2" t="s">
        <v>233</v>
      </c>
      <c r="C1117" s="2"/>
      <c r="D1117" s="2"/>
      <c r="E1117" s="2"/>
      <c r="F1117" s="2"/>
      <c r="G1117" s="2"/>
      <c r="H1117" s="34"/>
      <c r="I1117" s="34"/>
      <c r="J1117" s="161"/>
    </row>
    <row r="1118" spans="2:10" x14ac:dyDescent="0.25">
      <c r="B1118" s="2" t="s">
        <v>234</v>
      </c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5">
      <c r="B1119" s="245"/>
      <c r="C1119" s="246"/>
      <c r="D1119" s="246"/>
      <c r="E1119" s="246"/>
      <c r="F1119" s="246"/>
      <c r="G1119" s="246"/>
      <c r="H1119" s="246"/>
      <c r="I1119" s="246"/>
      <c r="J1119" s="247"/>
    </row>
    <row r="1120" spans="2:10" x14ac:dyDescent="0.25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5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5">
      <c r="B1122" s="82" t="s">
        <v>72</v>
      </c>
      <c r="C1122" s="24"/>
      <c r="D1122" s="24"/>
      <c r="E1122" s="24"/>
      <c r="F1122" s="24"/>
      <c r="G1122" s="24"/>
      <c r="H1122" s="24"/>
      <c r="I1122" s="24"/>
      <c r="J1122" s="24"/>
    </row>
    <row r="1123" spans="2:10" x14ac:dyDescent="0.25">
      <c r="B1123" s="245"/>
      <c r="C1123" s="246"/>
      <c r="D1123" s="246"/>
      <c r="E1123" s="246"/>
      <c r="F1123" s="246"/>
      <c r="G1123" s="246"/>
      <c r="H1123" s="246"/>
      <c r="I1123" s="246"/>
      <c r="J1123" s="247"/>
    </row>
    <row r="1124" spans="2:10" x14ac:dyDescent="0.25">
      <c r="B1124" s="3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5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5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ht="18.75" x14ac:dyDescent="0.25">
      <c r="B1127" s="99" t="s">
        <v>46</v>
      </c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5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5">
      <c r="B1129" s="79"/>
      <c r="C1129" s="44"/>
      <c r="D1129" s="126">
        <v>2014</v>
      </c>
      <c r="E1129" s="47">
        <v>2015</v>
      </c>
      <c r="F1129" s="126">
        <v>2016</v>
      </c>
      <c r="G1129" s="47">
        <v>2017</v>
      </c>
      <c r="H1129" s="126">
        <v>2018</v>
      </c>
      <c r="I1129" s="233">
        <v>2019</v>
      </c>
      <c r="J1129" s="126">
        <v>2020</v>
      </c>
    </row>
    <row r="1130" spans="2:10" ht="45" customHeight="1" x14ac:dyDescent="0.25">
      <c r="B1130" s="287" t="s">
        <v>453</v>
      </c>
      <c r="C1130" s="288"/>
      <c r="D1130" s="167" t="e">
        <v>#N/A</v>
      </c>
      <c r="E1130" s="167" t="e">
        <v>#N/A</v>
      </c>
      <c r="F1130" s="167" t="e">
        <v>#N/A</v>
      </c>
      <c r="G1130" s="168" t="e">
        <v>#N/A</v>
      </c>
      <c r="H1130" s="167" t="e">
        <v>#N/A</v>
      </c>
      <c r="I1130" s="169" t="e">
        <v>#N/A</v>
      </c>
      <c r="J1130" s="169" t="e">
        <v>#N/A</v>
      </c>
    </row>
    <row r="1131" spans="2:10" ht="60.75" customHeight="1" x14ac:dyDescent="0.25">
      <c r="B1131" s="268" t="s">
        <v>235</v>
      </c>
      <c r="C1131" s="269"/>
      <c r="D1131" s="167" t="e">
        <v>#N/A</v>
      </c>
      <c r="E1131" s="167" t="e">
        <v>#N/A</v>
      </c>
      <c r="F1131" s="167" t="e">
        <v>#N/A</v>
      </c>
      <c r="G1131" s="168" t="e">
        <v>#N/A</v>
      </c>
      <c r="H1131" s="167" t="e">
        <v>#N/A</v>
      </c>
      <c r="I1131" s="169" t="e">
        <v>#N/A</v>
      </c>
      <c r="J1131" s="169" t="e">
        <v>#N/A</v>
      </c>
    </row>
    <row r="1132" spans="2:10" x14ac:dyDescent="0.25">
      <c r="B1132" s="241" t="s">
        <v>80</v>
      </c>
      <c r="C1132" s="242"/>
      <c r="D1132" s="48" t="e">
        <f t="shared" ref="D1132:J1132" si="81">IF(OR(D1130="",D1131=""),"",D1130/D1131)</f>
        <v>#N/A</v>
      </c>
      <c r="E1132" s="49" t="e">
        <f t="shared" si="81"/>
        <v>#N/A</v>
      </c>
      <c r="F1132" s="48" t="e">
        <f t="shared" si="81"/>
        <v>#N/A</v>
      </c>
      <c r="G1132" s="49" t="e">
        <f t="shared" si="81"/>
        <v>#N/A</v>
      </c>
      <c r="H1132" s="48" t="e">
        <f t="shared" si="81"/>
        <v>#N/A</v>
      </c>
      <c r="I1132" s="48" t="e">
        <f t="shared" ref="I1132" si="82">IF(OR(I1130="",I1131=""),"",I1130/I1131)</f>
        <v>#N/A</v>
      </c>
      <c r="J1132" s="48" t="e">
        <f t="shared" si="81"/>
        <v>#N/A</v>
      </c>
    </row>
    <row r="1133" spans="2:10" ht="45" customHeight="1" x14ac:dyDescent="0.25">
      <c r="B1133" s="295" t="s">
        <v>464</v>
      </c>
      <c r="C1133" s="296"/>
      <c r="D1133" s="167" t="e">
        <v>#N/A</v>
      </c>
      <c r="E1133" s="167" t="e">
        <v>#N/A</v>
      </c>
      <c r="F1133" s="167" t="e">
        <v>#N/A</v>
      </c>
      <c r="G1133" s="168" t="e">
        <v>#N/A</v>
      </c>
      <c r="H1133" s="167" t="e">
        <v>#N/A</v>
      </c>
      <c r="I1133" s="169" t="e">
        <v>#N/A</v>
      </c>
      <c r="J1133" s="169" t="e">
        <v>#N/A</v>
      </c>
    </row>
    <row r="1134" spans="2:10" ht="61.5" customHeight="1" x14ac:dyDescent="0.25">
      <c r="B1134" s="268" t="s">
        <v>235</v>
      </c>
      <c r="C1134" s="269"/>
      <c r="D1134" s="167" t="e">
        <v>#N/A</v>
      </c>
      <c r="E1134" s="167" t="e">
        <v>#N/A</v>
      </c>
      <c r="F1134" s="167" t="e">
        <v>#N/A</v>
      </c>
      <c r="G1134" s="168" t="e">
        <v>#N/A</v>
      </c>
      <c r="H1134" s="167" t="e">
        <v>#N/A</v>
      </c>
      <c r="I1134" s="169" t="e">
        <v>#N/A</v>
      </c>
      <c r="J1134" s="169" t="e">
        <v>#N/A</v>
      </c>
    </row>
    <row r="1135" spans="2:10" x14ac:dyDescent="0.25">
      <c r="B1135" s="297" t="s">
        <v>80</v>
      </c>
      <c r="C1135" s="298"/>
      <c r="D1135" s="51" t="e">
        <f t="shared" ref="D1135:J1135" si="83">IF(OR(D1133="",D1134=""),"",D1133/D1134)</f>
        <v>#N/A</v>
      </c>
      <c r="E1135" s="52" t="e">
        <f t="shared" si="83"/>
        <v>#N/A</v>
      </c>
      <c r="F1135" s="51" t="e">
        <f t="shared" si="83"/>
        <v>#N/A</v>
      </c>
      <c r="G1135" s="52" t="e">
        <f t="shared" si="83"/>
        <v>#N/A</v>
      </c>
      <c r="H1135" s="51" t="e">
        <f t="shared" si="83"/>
        <v>#N/A</v>
      </c>
      <c r="I1135" s="51" t="e">
        <f t="shared" ref="I1135" si="84">IF(OR(I1133="",I1134=""),"",I1133/I1134)</f>
        <v>#N/A</v>
      </c>
      <c r="J1135" s="51" t="e">
        <f t="shared" si="83"/>
        <v>#N/A</v>
      </c>
    </row>
    <row r="1136" spans="2:10" ht="45" customHeight="1" x14ac:dyDescent="0.25">
      <c r="B1136" s="287" t="s">
        <v>287</v>
      </c>
      <c r="C1136" s="288"/>
      <c r="D1136" s="167" t="e">
        <v>#N/A</v>
      </c>
      <c r="E1136" s="167" t="e">
        <v>#N/A</v>
      </c>
      <c r="F1136" s="167" t="e">
        <v>#N/A</v>
      </c>
      <c r="G1136" s="168" t="e">
        <v>#N/A</v>
      </c>
      <c r="H1136" s="167" t="e">
        <v>#N/A</v>
      </c>
      <c r="I1136" s="169" t="e">
        <v>#N/A</v>
      </c>
      <c r="J1136" s="169" t="e">
        <v>#N/A</v>
      </c>
    </row>
    <row r="1137" spans="2:10" ht="61.5" customHeight="1" x14ac:dyDescent="0.25">
      <c r="B1137" s="268" t="s">
        <v>235</v>
      </c>
      <c r="C1137" s="269"/>
      <c r="D1137" s="167" t="e">
        <v>#N/A</v>
      </c>
      <c r="E1137" s="167" t="e">
        <v>#N/A</v>
      </c>
      <c r="F1137" s="167" t="e">
        <v>#N/A</v>
      </c>
      <c r="G1137" s="168" t="e">
        <v>#N/A</v>
      </c>
      <c r="H1137" s="167" t="e">
        <v>#N/A</v>
      </c>
      <c r="I1137" s="169" t="e">
        <v>#N/A</v>
      </c>
      <c r="J1137" s="169" t="e">
        <v>#N/A</v>
      </c>
    </row>
    <row r="1138" spans="2:10" x14ac:dyDescent="0.25">
      <c r="B1138" s="241" t="s">
        <v>80</v>
      </c>
      <c r="C1138" s="242"/>
      <c r="D1138" s="48" t="e">
        <f t="shared" ref="D1138:J1138" si="85">IF(OR(D1136="",D1137=""),"",D1136/D1137)</f>
        <v>#N/A</v>
      </c>
      <c r="E1138" s="49" t="e">
        <f t="shared" si="85"/>
        <v>#N/A</v>
      </c>
      <c r="F1138" s="48" t="e">
        <f t="shared" si="85"/>
        <v>#N/A</v>
      </c>
      <c r="G1138" s="49" t="e">
        <f t="shared" si="85"/>
        <v>#N/A</v>
      </c>
      <c r="H1138" s="48" t="e">
        <f t="shared" si="85"/>
        <v>#N/A</v>
      </c>
      <c r="I1138" s="48" t="e">
        <f t="shared" ref="I1138" si="86">IF(OR(I1136="",I1137=""),"",I1136/I1137)</f>
        <v>#N/A</v>
      </c>
      <c r="J1138" s="48" t="e">
        <f t="shared" si="85"/>
        <v>#N/A</v>
      </c>
    </row>
    <row r="1139" spans="2:10" x14ac:dyDescent="0.25">
      <c r="B1139" s="272" t="s">
        <v>430</v>
      </c>
      <c r="C1139" s="272"/>
      <c r="D1139" s="272"/>
      <c r="E1139" s="272"/>
      <c r="F1139" s="272"/>
      <c r="G1139" s="272"/>
      <c r="H1139" s="272"/>
      <c r="I1139" s="272"/>
      <c r="J1139" s="272"/>
    </row>
    <row r="1140" spans="2:10" x14ac:dyDescent="0.25">
      <c r="B1140" s="62"/>
      <c r="C1140" s="62"/>
      <c r="D1140" s="63"/>
      <c r="E1140" s="63"/>
      <c r="F1140" s="63"/>
      <c r="G1140" s="63"/>
      <c r="H1140" s="63"/>
      <c r="I1140" s="63"/>
      <c r="J1140" s="63"/>
    </row>
    <row r="1141" spans="2:10" x14ac:dyDescent="0.25">
      <c r="B1141" s="62"/>
      <c r="C1141" s="62"/>
      <c r="D1141" s="63"/>
      <c r="E1141" s="63"/>
      <c r="F1141" s="63"/>
      <c r="G1141" s="63"/>
      <c r="H1141" s="63"/>
      <c r="I1141" s="63"/>
      <c r="J1141" s="63"/>
    </row>
    <row r="1142" spans="2:10" x14ac:dyDescent="0.25">
      <c r="B1142" s="62"/>
      <c r="C1142" s="62"/>
      <c r="D1142" s="63"/>
      <c r="E1142" s="63"/>
      <c r="F1142" s="63"/>
      <c r="G1142" s="63"/>
      <c r="H1142" s="111"/>
      <c r="I1142" s="111"/>
      <c r="J1142" s="110" t="s">
        <v>395</v>
      </c>
    </row>
    <row r="1143" spans="2:10" x14ac:dyDescent="0.25">
      <c r="B1143" s="21" t="s">
        <v>423</v>
      </c>
      <c r="C1143" s="21"/>
      <c r="D1143" s="21"/>
      <c r="E1143" s="21"/>
      <c r="F1143" s="21"/>
      <c r="G1143" s="21"/>
      <c r="H1143" s="34"/>
      <c r="I1143" s="34"/>
      <c r="J1143" s="161"/>
    </row>
    <row r="1144" spans="2:10" ht="30" customHeight="1" x14ac:dyDescent="0.25">
      <c r="B1144" s="129"/>
      <c r="C1144" s="129"/>
      <c r="D1144" s="129"/>
      <c r="E1144" s="129"/>
      <c r="F1144" s="129"/>
      <c r="G1144" s="129"/>
      <c r="H1144" s="34"/>
      <c r="I1144" s="34"/>
    </row>
    <row r="1145" spans="2:10" ht="15" customHeight="1" x14ac:dyDescent="0.25">
      <c r="B1145" s="270" t="s">
        <v>424</v>
      </c>
      <c r="C1145" s="270"/>
      <c r="D1145" s="270"/>
      <c r="E1145" s="270"/>
      <c r="F1145" s="270"/>
      <c r="G1145" s="270"/>
      <c r="H1145" s="2"/>
      <c r="I1145" s="2"/>
      <c r="J1145" s="187"/>
    </row>
    <row r="1146" spans="2:10" x14ac:dyDescent="0.25">
      <c r="B1146" s="81"/>
      <c r="C1146" s="62"/>
      <c r="D1146" s="63"/>
      <c r="E1146" s="63"/>
      <c r="F1146" s="63"/>
      <c r="G1146" s="63"/>
      <c r="H1146" s="2"/>
      <c r="I1146" s="2"/>
      <c r="J1146" s="37"/>
    </row>
    <row r="1147" spans="2:10" x14ac:dyDescent="0.25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5">
      <c r="B1148" s="2" t="s">
        <v>236</v>
      </c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5">
      <c r="B1149" s="245"/>
      <c r="C1149" s="246"/>
      <c r="D1149" s="246"/>
      <c r="E1149" s="246"/>
      <c r="F1149" s="246"/>
      <c r="G1149" s="246"/>
      <c r="H1149" s="246"/>
      <c r="I1149" s="246"/>
      <c r="J1149" s="247"/>
    </row>
    <row r="1150" spans="2:10" x14ac:dyDescent="0.25"/>
    <row r="1151" spans="2:10" x14ac:dyDescent="0.25">
      <c r="B1151" s="82" t="s">
        <v>72</v>
      </c>
      <c r="C1151" s="24"/>
      <c r="D1151" s="24"/>
      <c r="E1151" s="24"/>
      <c r="F1151" s="24"/>
      <c r="G1151" s="24"/>
      <c r="H1151" s="24"/>
      <c r="I1151" s="24"/>
      <c r="J1151" s="24"/>
    </row>
    <row r="1152" spans="2:10" x14ac:dyDescent="0.25">
      <c r="B1152" s="245"/>
      <c r="C1152" s="246"/>
      <c r="D1152" s="246"/>
      <c r="E1152" s="246"/>
      <c r="F1152" s="246"/>
      <c r="G1152" s="246"/>
      <c r="H1152" s="246"/>
      <c r="I1152" s="246"/>
      <c r="J1152" s="247"/>
    </row>
    <row r="1153" spans="2:11" s="83" customFormat="1" x14ac:dyDescent="0.25">
      <c r="B1153" s="131"/>
      <c r="C1153" s="131"/>
      <c r="D1153" s="131"/>
      <c r="E1153" s="131"/>
      <c r="F1153" s="131"/>
      <c r="G1153" s="131"/>
      <c r="H1153" s="131"/>
      <c r="I1153" s="231"/>
      <c r="J1153" s="131"/>
    </row>
    <row r="1154" spans="2:11" s="83" customFormat="1" x14ac:dyDescent="0.25">
      <c r="B1154" s="131"/>
      <c r="C1154" s="131"/>
      <c r="D1154" s="131"/>
      <c r="E1154" s="131"/>
      <c r="F1154" s="131"/>
      <c r="G1154" s="131"/>
      <c r="H1154" s="131"/>
      <c r="I1154" s="231"/>
      <c r="J1154" s="131"/>
    </row>
    <row r="1155" spans="2:11" s="83" customFormat="1" x14ac:dyDescent="0.25">
      <c r="B1155" s="131"/>
      <c r="C1155" s="131"/>
      <c r="D1155" s="131"/>
      <c r="E1155" s="131"/>
      <c r="F1155" s="131"/>
      <c r="G1155" s="131"/>
      <c r="H1155" s="131"/>
      <c r="I1155" s="231"/>
      <c r="J1155" s="131"/>
    </row>
    <row r="1156" spans="2:11" s="83" customFormat="1" x14ac:dyDescent="0.25">
      <c r="B1156" s="131"/>
      <c r="C1156" s="131"/>
      <c r="D1156" s="131"/>
      <c r="E1156" s="131"/>
      <c r="F1156" s="131"/>
      <c r="G1156" s="131"/>
      <c r="H1156" s="131"/>
      <c r="I1156" s="231"/>
      <c r="J1156" s="131"/>
    </row>
    <row r="1157" spans="2:11" ht="21" x14ac:dyDescent="0.25">
      <c r="B1157" s="261" t="s">
        <v>388</v>
      </c>
      <c r="C1157" s="261"/>
      <c r="D1157" s="261"/>
      <c r="E1157" s="261"/>
      <c r="F1157" s="261"/>
      <c r="G1157" s="261"/>
      <c r="H1157" s="261"/>
      <c r="I1157" s="261"/>
      <c r="J1157" s="261"/>
      <c r="K1157" s="95"/>
    </row>
    <row r="1158" spans="2:11" x14ac:dyDescent="0.25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1" x14ac:dyDescent="0.25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1" x14ac:dyDescent="0.25">
      <c r="B1160" s="2" t="s">
        <v>237</v>
      </c>
      <c r="C1160" s="2"/>
      <c r="D1160" s="2"/>
      <c r="E1160" s="2"/>
      <c r="F1160" s="2"/>
      <c r="G1160" s="2"/>
      <c r="H1160" s="2"/>
      <c r="I1160" s="2"/>
      <c r="J1160" s="186"/>
    </row>
    <row r="1161" spans="2:11" x14ac:dyDescent="0.25">
      <c r="B1161" s="2" t="s">
        <v>238</v>
      </c>
      <c r="C1161" s="2"/>
      <c r="D1161" s="2"/>
      <c r="E1161" s="2"/>
      <c r="F1161" s="2"/>
      <c r="G1161" s="2"/>
      <c r="H1161" s="2"/>
      <c r="I1161" s="2"/>
      <c r="J1161" s="186"/>
    </row>
    <row r="1162" spans="2:11" x14ac:dyDescent="0.25">
      <c r="B1162" s="2"/>
      <c r="C1162" s="2"/>
      <c r="D1162" s="2"/>
      <c r="E1162" s="2"/>
      <c r="F1162" s="2"/>
      <c r="G1162" s="2"/>
      <c r="H1162" s="2"/>
      <c r="I1162" s="2"/>
      <c r="J1162" s="54"/>
    </row>
    <row r="1163" spans="2:11" x14ac:dyDescent="0.25">
      <c r="B1163" s="2"/>
      <c r="C1163" s="2"/>
      <c r="D1163" s="2"/>
      <c r="E1163" s="2"/>
      <c r="F1163" s="2"/>
      <c r="G1163" s="2"/>
      <c r="H1163" s="111"/>
      <c r="I1163" s="111"/>
      <c r="J1163" s="110" t="s">
        <v>395</v>
      </c>
    </row>
    <row r="1164" spans="2:11" ht="30.75" customHeight="1" x14ac:dyDescent="0.25">
      <c r="B1164" s="253" t="s">
        <v>316</v>
      </c>
      <c r="C1164" s="253"/>
      <c r="D1164" s="253"/>
      <c r="E1164" s="253"/>
      <c r="F1164" s="253"/>
      <c r="G1164" s="253"/>
      <c r="H1164" s="276"/>
      <c r="I1164" s="232"/>
      <c r="J1164" s="161"/>
    </row>
    <row r="1165" spans="2:11" ht="30.75" customHeight="1" x14ac:dyDescent="0.25">
      <c r="B1165" s="253" t="s">
        <v>275</v>
      </c>
      <c r="C1165" s="253"/>
      <c r="D1165" s="253"/>
      <c r="E1165" s="253"/>
      <c r="F1165" s="253"/>
      <c r="G1165" s="253"/>
      <c r="H1165" s="276"/>
      <c r="I1165" s="232"/>
      <c r="J1165" s="161"/>
    </row>
    <row r="1166" spans="2:11" x14ac:dyDescent="0.25">
      <c r="B1166" s="2" t="s">
        <v>277</v>
      </c>
      <c r="C1166" s="2"/>
      <c r="D1166" s="2"/>
      <c r="E1166" s="2"/>
      <c r="F1166" s="2"/>
      <c r="G1166" s="2"/>
      <c r="H1166" s="34"/>
      <c r="I1166" s="34"/>
      <c r="J1166" s="161"/>
    </row>
    <row r="1167" spans="2:11" x14ac:dyDescent="0.25">
      <c r="B1167" s="2" t="s">
        <v>278</v>
      </c>
      <c r="C1167" s="2"/>
      <c r="D1167" s="2"/>
      <c r="E1167" s="2"/>
      <c r="F1167" s="2"/>
      <c r="G1167" s="2"/>
      <c r="H1167" s="34"/>
      <c r="I1167" s="34"/>
      <c r="J1167" s="161"/>
    </row>
    <row r="1168" spans="2:11" x14ac:dyDescent="0.25">
      <c r="B1168" s="2" t="s">
        <v>276</v>
      </c>
      <c r="C1168" s="2"/>
      <c r="D1168" s="2"/>
      <c r="E1168" s="2"/>
      <c r="F1168" s="2"/>
      <c r="G1168" s="2"/>
      <c r="H1168" s="34"/>
      <c r="I1168" s="34"/>
      <c r="J1168" s="161"/>
    </row>
    <row r="1169" spans="2:10" x14ac:dyDescent="0.25">
      <c r="B1169" s="2" t="s">
        <v>425</v>
      </c>
      <c r="C1169" s="2"/>
      <c r="D1169" s="2"/>
      <c r="E1169" s="2"/>
      <c r="F1169" s="2"/>
      <c r="G1169" s="2"/>
      <c r="H1169" s="34"/>
      <c r="I1169" s="34"/>
      <c r="J1169" s="161"/>
    </row>
    <row r="1170" spans="2:10" x14ac:dyDescent="0.25">
      <c r="B1170" s="294"/>
      <c r="C1170" s="294"/>
      <c r="D1170" s="294"/>
      <c r="E1170" s="294"/>
      <c r="F1170" s="294"/>
      <c r="G1170" s="294"/>
      <c r="H1170" s="294"/>
      <c r="I1170" s="294"/>
      <c r="J1170" s="294"/>
    </row>
    <row r="1171" spans="2:10" x14ac:dyDescent="0.25">
      <c r="B1171" s="2" t="s">
        <v>239</v>
      </c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5">
      <c r="B1172" s="289"/>
      <c r="C1172" s="289"/>
      <c r="D1172" s="289"/>
      <c r="E1172" s="289"/>
      <c r="F1172" s="289"/>
      <c r="G1172" s="289"/>
      <c r="H1172" s="289"/>
      <c r="I1172" s="289"/>
      <c r="J1172" s="289"/>
    </row>
    <row r="1173" spans="2:10" s="114" customFormat="1" x14ac:dyDescent="0.25">
      <c r="B1173" s="131"/>
      <c r="C1173" s="131"/>
      <c r="D1173" s="131"/>
      <c r="E1173" s="131"/>
      <c r="F1173" s="131"/>
      <c r="G1173" s="131"/>
      <c r="H1173" s="131"/>
      <c r="I1173" s="231"/>
      <c r="J1173" s="131"/>
    </row>
    <row r="1174" spans="2:10" x14ac:dyDescent="0.25">
      <c r="B1174" s="2"/>
      <c r="C1174" s="2"/>
      <c r="D1174" s="2"/>
      <c r="E1174" s="2"/>
      <c r="F1174" s="2"/>
      <c r="G1174" s="2"/>
      <c r="H1174" s="111"/>
      <c r="I1174" s="111"/>
      <c r="J1174" s="110" t="s">
        <v>395</v>
      </c>
    </row>
    <row r="1175" spans="2:10" x14ac:dyDescent="0.25">
      <c r="B1175" s="253" t="s">
        <v>240</v>
      </c>
      <c r="C1175" s="253"/>
      <c r="D1175" s="253"/>
      <c r="E1175" s="253"/>
      <c r="F1175" s="253"/>
      <c r="G1175" s="254"/>
      <c r="H1175" s="34"/>
      <c r="I1175" s="34"/>
      <c r="J1175" s="188"/>
    </row>
    <row r="1176" spans="2:10" x14ac:dyDescent="0.25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5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5">
      <c r="B1178" s="82" t="s">
        <v>72</v>
      </c>
      <c r="C1178" s="24"/>
      <c r="D1178" s="24"/>
      <c r="E1178" s="24"/>
      <c r="F1178" s="24"/>
      <c r="G1178" s="24"/>
      <c r="H1178" s="24"/>
      <c r="I1178" s="24"/>
      <c r="J1178" s="24"/>
    </row>
    <row r="1179" spans="2:10" x14ac:dyDescent="0.25">
      <c r="B1179" s="245"/>
      <c r="C1179" s="246"/>
      <c r="D1179" s="246"/>
      <c r="E1179" s="246"/>
      <c r="F1179" s="246"/>
      <c r="G1179" s="246"/>
      <c r="H1179" s="246"/>
      <c r="I1179" s="246"/>
      <c r="J1179" s="247"/>
    </row>
    <row r="1180" spans="2:10" s="83" customFormat="1" x14ac:dyDescent="0.25">
      <c r="B1180" s="131"/>
      <c r="C1180" s="131"/>
      <c r="D1180" s="131"/>
      <c r="E1180" s="131"/>
      <c r="F1180" s="131"/>
      <c r="G1180" s="131"/>
      <c r="H1180" s="131"/>
      <c r="I1180" s="231"/>
      <c r="J1180" s="131"/>
    </row>
    <row r="1181" spans="2:10" s="83" customFormat="1" x14ac:dyDescent="0.25">
      <c r="B1181" s="131"/>
      <c r="C1181" s="131"/>
      <c r="D1181" s="131"/>
      <c r="E1181" s="131"/>
      <c r="F1181" s="131"/>
      <c r="G1181" s="131"/>
      <c r="H1181" s="131"/>
      <c r="I1181" s="231"/>
      <c r="J1181" s="131"/>
    </row>
    <row r="1182" spans="2:10" s="83" customFormat="1" x14ac:dyDescent="0.25">
      <c r="B1182" s="131"/>
      <c r="C1182" s="131"/>
      <c r="D1182" s="131"/>
      <c r="E1182" s="131"/>
      <c r="F1182" s="131"/>
      <c r="G1182" s="131"/>
      <c r="H1182" s="131"/>
      <c r="I1182" s="231"/>
      <c r="J1182" s="131"/>
    </row>
    <row r="1183" spans="2:10" s="83" customFormat="1" x14ac:dyDescent="0.25">
      <c r="B1183" s="131"/>
      <c r="C1183" s="131"/>
      <c r="D1183" s="131"/>
      <c r="E1183" s="131"/>
      <c r="F1183" s="131"/>
      <c r="G1183" s="131"/>
      <c r="H1183" s="131"/>
      <c r="I1183" s="231"/>
      <c r="J1183" s="131"/>
    </row>
    <row r="1184" spans="2:10" ht="42" customHeight="1" x14ac:dyDescent="0.25">
      <c r="B1184" s="282" t="s">
        <v>389</v>
      </c>
      <c r="C1184" s="282"/>
      <c r="D1184" s="282"/>
      <c r="E1184" s="282"/>
      <c r="F1184" s="282"/>
      <c r="G1184" s="282"/>
      <c r="H1184" s="282"/>
      <c r="I1184" s="282"/>
      <c r="J1184" s="282"/>
    </row>
    <row r="1185" spans="2:10" x14ac:dyDescent="0.25">
      <c r="B1185" s="65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5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5">
      <c r="B1187" s="2"/>
      <c r="C1187" s="2"/>
      <c r="D1187" s="2"/>
      <c r="E1187" s="2"/>
      <c r="F1187" s="2"/>
      <c r="G1187" s="2"/>
      <c r="H1187" s="111"/>
      <c r="I1187" s="111"/>
      <c r="J1187" s="110" t="s">
        <v>395</v>
      </c>
    </row>
    <row r="1188" spans="2:10" ht="30" customHeight="1" x14ac:dyDescent="0.25">
      <c r="B1188" s="254" t="s">
        <v>241</v>
      </c>
      <c r="C1188" s="254"/>
      <c r="D1188" s="254"/>
      <c r="E1188" s="254"/>
      <c r="F1188" s="254"/>
      <c r="G1188" s="254"/>
      <c r="H1188" s="276"/>
      <c r="I1188" s="232"/>
      <c r="J1188" s="188"/>
    </row>
    <row r="1189" spans="2:10" x14ac:dyDescent="0.25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5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5">
      <c r="B1191" s="2" t="s">
        <v>242</v>
      </c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5">
      <c r="B1192" s="245"/>
      <c r="C1192" s="246"/>
      <c r="D1192" s="246"/>
      <c r="E1192" s="246"/>
      <c r="F1192" s="246"/>
      <c r="G1192" s="246"/>
      <c r="H1192" s="246"/>
      <c r="I1192" s="246"/>
      <c r="J1192" s="247"/>
    </row>
    <row r="1193" spans="2:10" x14ac:dyDescent="0.25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5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5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5">
      <c r="B1196" s="82" t="s">
        <v>72</v>
      </c>
      <c r="C1196" s="24"/>
      <c r="D1196" s="24"/>
      <c r="E1196" s="24"/>
      <c r="F1196" s="24"/>
      <c r="G1196" s="24"/>
      <c r="H1196" s="24"/>
      <c r="I1196" s="24"/>
      <c r="J1196" s="24"/>
    </row>
    <row r="1197" spans="2:10" x14ac:dyDescent="0.25">
      <c r="B1197" s="245"/>
      <c r="C1197" s="246"/>
      <c r="D1197" s="246"/>
      <c r="E1197" s="246"/>
      <c r="F1197" s="246"/>
      <c r="G1197" s="246"/>
      <c r="H1197" s="246"/>
      <c r="I1197" s="246"/>
      <c r="J1197" s="247"/>
    </row>
    <row r="1198" spans="2:10" x14ac:dyDescent="0.25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5">
      <c r="B1199" s="3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5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1" x14ac:dyDescent="0.25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1" ht="21" x14ac:dyDescent="0.25">
      <c r="B1202" s="261" t="s">
        <v>390</v>
      </c>
      <c r="C1202" s="261"/>
      <c r="D1202" s="261"/>
      <c r="E1202" s="261"/>
      <c r="F1202" s="261"/>
      <c r="G1202" s="261"/>
      <c r="H1202" s="261"/>
      <c r="I1202" s="261"/>
      <c r="J1202" s="261"/>
      <c r="K1202" s="95"/>
    </row>
    <row r="1203" spans="2:11" x14ac:dyDescent="0.25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1" x14ac:dyDescent="0.25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1" x14ac:dyDescent="0.25">
      <c r="B1205" s="2"/>
      <c r="C1205" s="2"/>
      <c r="D1205" s="2"/>
      <c r="E1205" s="2"/>
      <c r="F1205" s="2"/>
      <c r="G1205" s="2"/>
      <c r="H1205" s="111"/>
      <c r="I1205" s="111"/>
      <c r="J1205" s="110" t="s">
        <v>395</v>
      </c>
    </row>
    <row r="1206" spans="2:11" x14ac:dyDescent="0.25">
      <c r="B1206" s="2" t="s">
        <v>295</v>
      </c>
      <c r="C1206" s="2"/>
      <c r="D1206" s="2"/>
      <c r="E1206" s="2"/>
      <c r="F1206" s="2"/>
      <c r="G1206" s="2"/>
      <c r="H1206" s="34"/>
      <c r="I1206" s="34"/>
      <c r="J1206" s="188"/>
    </row>
    <row r="1207" spans="2:11" x14ac:dyDescent="0.25">
      <c r="B1207" s="2" t="s">
        <v>243</v>
      </c>
      <c r="C1207" s="2"/>
      <c r="D1207" s="2"/>
      <c r="E1207" s="2"/>
      <c r="F1207" s="2"/>
      <c r="G1207" s="2"/>
      <c r="H1207" s="34"/>
      <c r="I1207" s="34"/>
      <c r="J1207" s="188"/>
    </row>
    <row r="1208" spans="2:11" x14ac:dyDescent="0.25">
      <c r="B1208" s="2" t="s">
        <v>244</v>
      </c>
      <c r="C1208" s="2"/>
      <c r="D1208" s="2"/>
      <c r="E1208" s="2"/>
      <c r="F1208" s="2"/>
      <c r="G1208" s="2"/>
      <c r="H1208" s="34"/>
      <c r="I1208" s="34"/>
      <c r="J1208" s="188"/>
    </row>
    <row r="1209" spans="2:11" x14ac:dyDescent="0.25">
      <c r="B1209" s="2" t="s">
        <v>224</v>
      </c>
      <c r="C1209" s="2"/>
      <c r="D1209" s="2"/>
      <c r="E1209" s="2"/>
      <c r="F1209" s="2"/>
      <c r="G1209" s="2"/>
      <c r="H1209" s="2"/>
      <c r="I1209" s="2"/>
      <c r="J1209" s="2"/>
    </row>
    <row r="1210" spans="2:11" x14ac:dyDescent="0.25">
      <c r="B1210" s="245"/>
      <c r="C1210" s="246"/>
      <c r="D1210" s="246"/>
      <c r="E1210" s="246"/>
      <c r="F1210" s="246"/>
      <c r="G1210" s="246"/>
      <c r="H1210" s="246"/>
      <c r="I1210" s="246"/>
      <c r="J1210" s="247"/>
    </row>
    <row r="1211" spans="2:11" ht="45" customHeight="1" x14ac:dyDescent="0.25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1" x14ac:dyDescent="0.25">
      <c r="B1212" s="2"/>
      <c r="C1212" s="2"/>
      <c r="D1212" s="191">
        <v>2014</v>
      </c>
      <c r="E1212" s="47">
        <v>2015</v>
      </c>
      <c r="F1212" s="191">
        <v>2016</v>
      </c>
      <c r="G1212" s="47">
        <v>2017</v>
      </c>
      <c r="H1212" s="191">
        <v>2018</v>
      </c>
      <c r="I1212" s="233">
        <v>2019</v>
      </c>
      <c r="J1212" s="191">
        <v>2020</v>
      </c>
    </row>
    <row r="1213" spans="2:11" ht="30" customHeight="1" x14ac:dyDescent="0.25">
      <c r="B1213" s="248" t="s">
        <v>448</v>
      </c>
      <c r="C1213" s="248"/>
      <c r="D1213" s="180"/>
      <c r="E1213" s="180"/>
      <c r="F1213" s="180"/>
      <c r="G1213" s="180" t="e">
        <v>#N/A</v>
      </c>
      <c r="H1213" s="180" t="e">
        <v>#N/A</v>
      </c>
      <c r="I1213" s="180" t="e">
        <v>#N/A</v>
      </c>
      <c r="J1213" s="180" t="e">
        <v>#N/A</v>
      </c>
    </row>
    <row r="1214" spans="2:11" ht="30" customHeight="1" x14ac:dyDescent="0.25">
      <c r="B1214" s="248" t="s">
        <v>444</v>
      </c>
      <c r="C1214" s="248"/>
      <c r="D1214" s="180" t="e">
        <v>#N/A</v>
      </c>
      <c r="E1214" s="180" t="e">
        <v>#N/A</v>
      </c>
      <c r="F1214" s="180" t="e">
        <v>#N/A</v>
      </c>
      <c r="G1214" s="180" t="e">
        <v>#N/A</v>
      </c>
      <c r="H1214" s="180" t="e">
        <v>#N/A</v>
      </c>
      <c r="I1214" s="180" t="e">
        <v>#N/A</v>
      </c>
      <c r="J1214" s="180" t="e">
        <v>#N/A</v>
      </c>
    </row>
    <row r="1215" spans="2:11" ht="30" customHeight="1" x14ac:dyDescent="0.25">
      <c r="B1215" s="248" t="s">
        <v>445</v>
      </c>
      <c r="C1215" s="248"/>
      <c r="D1215" s="180" t="e">
        <v>#N/A</v>
      </c>
      <c r="E1215" s="180" t="e">
        <v>#N/A</v>
      </c>
      <c r="F1215" s="180" t="e">
        <v>#N/A</v>
      </c>
      <c r="G1215" s="180" t="e">
        <v>#N/A</v>
      </c>
      <c r="H1215" s="180" t="e">
        <v>#N/A</v>
      </c>
      <c r="I1215" s="180" t="e">
        <v>#N/A</v>
      </c>
      <c r="J1215" s="180" t="e">
        <v>#N/A</v>
      </c>
    </row>
    <row r="1216" spans="2:11" ht="45" customHeight="1" x14ac:dyDescent="0.25">
      <c r="B1216" s="278" t="s">
        <v>430</v>
      </c>
      <c r="C1216" s="278"/>
      <c r="D1216" s="278"/>
      <c r="E1216" s="278"/>
      <c r="F1216" s="278"/>
      <c r="G1216" s="278"/>
      <c r="H1216" s="278"/>
      <c r="I1216" s="278"/>
      <c r="J1216" s="278"/>
    </row>
    <row r="1217" spans="2:11" x14ac:dyDescent="0.25">
      <c r="B1217" s="2" t="s">
        <v>431</v>
      </c>
      <c r="C1217" s="2"/>
      <c r="D1217" s="2"/>
      <c r="E1217" s="2"/>
      <c r="F1217" s="2"/>
      <c r="G1217" s="2"/>
      <c r="H1217" s="34"/>
      <c r="I1217" s="34"/>
    </row>
    <row r="1218" spans="2:11" x14ac:dyDescent="0.25">
      <c r="B1218" s="245"/>
      <c r="C1218" s="246"/>
      <c r="D1218" s="246"/>
      <c r="E1218" s="246"/>
      <c r="F1218" s="246"/>
      <c r="G1218" s="246"/>
      <c r="H1218" s="246"/>
      <c r="I1218" s="246"/>
      <c r="J1218" s="247"/>
    </row>
    <row r="1219" spans="2:11" x14ac:dyDescent="0.25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1" x14ac:dyDescent="0.25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1" x14ac:dyDescent="0.25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1" x14ac:dyDescent="0.25">
      <c r="B1222" s="82" t="s">
        <v>72</v>
      </c>
      <c r="C1222" s="24"/>
      <c r="D1222" s="24"/>
      <c r="E1222" s="24"/>
      <c r="F1222" s="24"/>
      <c r="G1222" s="24"/>
      <c r="H1222" s="24"/>
      <c r="I1222" s="24"/>
      <c r="J1222" s="24"/>
    </row>
    <row r="1223" spans="2:11" x14ac:dyDescent="0.25">
      <c r="B1223" s="245"/>
      <c r="C1223" s="246"/>
      <c r="D1223" s="246"/>
      <c r="E1223" s="246"/>
      <c r="F1223" s="246"/>
      <c r="G1223" s="246"/>
      <c r="H1223" s="246"/>
      <c r="I1223" s="246"/>
      <c r="J1223" s="247"/>
    </row>
    <row r="1224" spans="2:11" x14ac:dyDescent="0.25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1" x14ac:dyDescent="0.25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1" x14ac:dyDescent="0.25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1" x14ac:dyDescent="0.25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1" ht="21" x14ac:dyDescent="0.25">
      <c r="B1228" s="261" t="s">
        <v>391</v>
      </c>
      <c r="C1228" s="261"/>
      <c r="D1228" s="261"/>
      <c r="E1228" s="261"/>
      <c r="F1228" s="261"/>
      <c r="G1228" s="261"/>
      <c r="H1228" s="261"/>
      <c r="I1228" s="261"/>
      <c r="J1228" s="261"/>
      <c r="K1228" s="95"/>
    </row>
    <row r="1229" spans="2:11" x14ac:dyDescent="0.25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1" ht="29.25" customHeight="1" x14ac:dyDescent="0.25">
      <c r="B1230" s="254" t="s">
        <v>320</v>
      </c>
      <c r="C1230" s="254"/>
      <c r="D1230" s="254"/>
      <c r="E1230" s="254"/>
      <c r="F1230" s="254"/>
      <c r="G1230" s="254"/>
      <c r="H1230" s="254"/>
      <c r="I1230" s="254"/>
      <c r="J1230" s="254"/>
    </row>
    <row r="1231" spans="2:11" x14ac:dyDescent="0.25">
      <c r="B1231" s="245"/>
      <c r="C1231" s="246"/>
      <c r="D1231" s="246"/>
      <c r="E1231" s="246"/>
      <c r="F1231" s="246"/>
      <c r="G1231" s="246"/>
      <c r="H1231" s="246"/>
      <c r="I1231" s="246"/>
      <c r="J1231" s="247"/>
    </row>
    <row r="1232" spans="2:11" x14ac:dyDescent="0.25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5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5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5">
      <c r="B1235" s="82" t="s">
        <v>72</v>
      </c>
      <c r="C1235" s="24"/>
      <c r="D1235" s="24"/>
      <c r="E1235" s="24"/>
      <c r="F1235" s="24"/>
      <c r="G1235" s="24"/>
      <c r="H1235" s="24"/>
      <c r="I1235" s="24"/>
      <c r="J1235" s="24"/>
    </row>
    <row r="1236" spans="2:10" x14ac:dyDescent="0.25">
      <c r="B1236" s="245"/>
      <c r="C1236" s="246"/>
      <c r="D1236" s="246"/>
      <c r="E1236" s="246"/>
      <c r="F1236" s="246"/>
      <c r="G1236" s="246"/>
      <c r="H1236" s="246"/>
      <c r="I1236" s="246"/>
      <c r="J1236" s="247"/>
    </row>
    <row r="1237" spans="2:10" s="83" customFormat="1" x14ac:dyDescent="0.25">
      <c r="B1237" s="131"/>
      <c r="C1237" s="131"/>
      <c r="D1237" s="131"/>
      <c r="E1237" s="131"/>
      <c r="F1237" s="131"/>
      <c r="G1237" s="131"/>
      <c r="H1237" s="131"/>
      <c r="I1237" s="231"/>
      <c r="J1237" s="131"/>
    </row>
    <row r="1238" spans="2:10" s="83" customFormat="1" x14ac:dyDescent="0.25">
      <c r="B1238" s="131"/>
      <c r="C1238" s="131"/>
      <c r="D1238" s="131"/>
      <c r="E1238" s="131"/>
      <c r="F1238" s="131"/>
      <c r="G1238" s="131"/>
      <c r="H1238" s="131"/>
      <c r="I1238" s="231"/>
      <c r="J1238" s="131"/>
    </row>
    <row r="1239" spans="2:10" s="83" customFormat="1" x14ac:dyDescent="0.25">
      <c r="B1239" s="131"/>
      <c r="C1239" s="131"/>
      <c r="D1239" s="131"/>
      <c r="E1239" s="131"/>
      <c r="F1239" s="131"/>
      <c r="G1239" s="131"/>
      <c r="H1239" s="131"/>
      <c r="I1239" s="231"/>
      <c r="J1239" s="131"/>
    </row>
    <row r="1240" spans="2:10" x14ac:dyDescent="0.25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ht="21" x14ac:dyDescent="0.25">
      <c r="B1241" s="271" t="s">
        <v>392</v>
      </c>
      <c r="C1241" s="271"/>
      <c r="D1241" s="271"/>
      <c r="E1241" s="271"/>
      <c r="F1241" s="271"/>
      <c r="G1241" s="271"/>
      <c r="H1241" s="271"/>
      <c r="I1241" s="271"/>
      <c r="J1241" s="271"/>
    </row>
    <row r="1242" spans="2:10" x14ac:dyDescent="0.25">
      <c r="B1242" s="66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5">
      <c r="B1243" s="279" t="s">
        <v>349</v>
      </c>
      <c r="C1243" s="280"/>
      <c r="D1243" s="280"/>
      <c r="E1243" s="280"/>
      <c r="F1243" s="280"/>
      <c r="G1243" s="280"/>
      <c r="H1243" s="280"/>
      <c r="I1243" s="280"/>
      <c r="J1243" s="281"/>
    </row>
    <row r="1244" spans="2:10" x14ac:dyDescent="0.25">
      <c r="B1244" s="273"/>
      <c r="C1244" s="274"/>
      <c r="D1244" s="274"/>
      <c r="E1244" s="274"/>
      <c r="F1244" s="274"/>
      <c r="G1244" s="274"/>
      <c r="H1244" s="274"/>
      <c r="I1244" s="274"/>
      <c r="J1244" s="275"/>
    </row>
    <row r="1245" spans="2:10" x14ac:dyDescent="0.25">
      <c r="B1245" s="277"/>
      <c r="C1245" s="277"/>
      <c r="D1245" s="277"/>
      <c r="E1245" s="277"/>
      <c r="F1245" s="277"/>
      <c r="G1245" s="277"/>
      <c r="H1245" s="277"/>
      <c r="I1245" s="277"/>
      <c r="J1245" s="277"/>
    </row>
    <row r="1246" spans="2:10" x14ac:dyDescent="0.25">
      <c r="B1246" s="277"/>
      <c r="C1246" s="277"/>
      <c r="D1246" s="277"/>
      <c r="E1246" s="277"/>
      <c r="F1246" s="277"/>
      <c r="G1246" s="277"/>
      <c r="H1246" s="277"/>
      <c r="I1246" s="277"/>
      <c r="J1246" s="277"/>
    </row>
    <row r="1247" spans="2:10" ht="15.75" thickBot="1" x14ac:dyDescent="0.3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ht="15.75" thickTop="1" x14ac:dyDescent="0.25">
      <c r="B1248" s="67"/>
      <c r="C1248" s="67"/>
      <c r="D1248" s="67"/>
      <c r="E1248" s="67"/>
      <c r="F1248" s="67"/>
      <c r="G1248" s="67"/>
      <c r="H1248" s="67"/>
      <c r="I1248" s="67"/>
      <c r="J1248" s="67"/>
    </row>
    <row r="1249" spans="2:10" x14ac:dyDescent="0.25">
      <c r="B1249" s="19"/>
      <c r="C1249" s="19"/>
      <c r="D1249" s="19"/>
      <c r="E1249" s="19"/>
      <c r="F1249" s="19"/>
      <c r="G1249" s="19"/>
      <c r="H1249" s="19"/>
      <c r="I1249" s="19"/>
      <c r="J1249" s="19"/>
    </row>
    <row r="1250" spans="2:10" x14ac:dyDescent="0.25">
      <c r="B1250" s="2" t="s">
        <v>246</v>
      </c>
      <c r="C1250" s="189"/>
      <c r="D1250" s="2"/>
      <c r="E1250" s="2"/>
      <c r="F1250" s="2"/>
      <c r="G1250" s="2"/>
      <c r="H1250" s="2"/>
      <c r="I1250" s="2"/>
      <c r="J1250" s="2"/>
    </row>
    <row r="1251" spans="2:10" x14ac:dyDescent="0.25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5">
      <c r="B1252" s="2" t="s">
        <v>247</v>
      </c>
      <c r="C1252" s="2"/>
      <c r="D1252" s="2"/>
      <c r="E1252" s="2"/>
      <c r="F1252" s="2"/>
      <c r="G1252" s="2"/>
      <c r="H1252" s="2" t="s">
        <v>248</v>
      </c>
      <c r="I1252" s="2"/>
      <c r="J1252" s="2"/>
    </row>
    <row r="1253" spans="2:10" x14ac:dyDescent="0.25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5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5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5"/>
    <row r="1257" spans="2:10" x14ac:dyDescent="0.25"/>
    <row r="1258" spans="2:10" ht="21" x14ac:dyDescent="0.25">
      <c r="B1258" s="271" t="s">
        <v>51</v>
      </c>
      <c r="C1258" s="271"/>
      <c r="D1258" s="271"/>
      <c r="E1258" s="271"/>
      <c r="F1258" s="271"/>
      <c r="G1258" s="271"/>
      <c r="H1258" s="271"/>
      <c r="I1258" s="271"/>
      <c r="J1258" s="271"/>
    </row>
    <row r="1259" spans="2:10" ht="23.25" x14ac:dyDescent="0.25">
      <c r="B1259" s="18"/>
    </row>
    <row r="1260" spans="2:10" ht="18.75" x14ac:dyDescent="0.25">
      <c r="B1260" s="99" t="s">
        <v>308</v>
      </c>
    </row>
    <row r="1261" spans="2:10" x14ac:dyDescent="0.25"/>
    <row r="1262" spans="2:10" x14ac:dyDescent="0.25"/>
    <row r="1263" spans="2:10" x14ac:dyDescent="0.25">
      <c r="B1263" s="245"/>
      <c r="C1263" s="246"/>
      <c r="D1263" s="246"/>
      <c r="E1263" s="246"/>
      <c r="F1263" s="246"/>
      <c r="G1263" s="246"/>
      <c r="H1263" s="246"/>
      <c r="I1263" s="246"/>
      <c r="J1263" s="247"/>
    </row>
    <row r="1264" spans="2:10" x14ac:dyDescent="0.25"/>
    <row r="1265" spans="2:10" x14ac:dyDescent="0.25"/>
    <row r="1266" spans="2:10" ht="18.75" x14ac:dyDescent="0.25">
      <c r="B1266" s="99" t="s">
        <v>309</v>
      </c>
    </row>
    <row r="1267" spans="2:10" x14ac:dyDescent="0.25"/>
    <row r="1268" spans="2:10" x14ac:dyDescent="0.25"/>
    <row r="1269" spans="2:10" x14ac:dyDescent="0.25">
      <c r="B1269" s="245"/>
      <c r="C1269" s="246"/>
      <c r="D1269" s="246"/>
      <c r="E1269" s="246"/>
      <c r="F1269" s="246"/>
      <c r="G1269" s="246"/>
      <c r="H1269" s="246"/>
      <c r="I1269" s="246"/>
      <c r="J1269" s="247"/>
    </row>
    <row r="1270" spans="2:10" x14ac:dyDescent="0.25"/>
    <row r="1271" spans="2:10" x14ac:dyDescent="0.25"/>
    <row r="1272" spans="2:10" ht="18.75" x14ac:dyDescent="0.25">
      <c r="B1272" s="99" t="s">
        <v>310</v>
      </c>
    </row>
    <row r="1273" spans="2:10" x14ac:dyDescent="0.25"/>
    <row r="1274" spans="2:10" x14ac:dyDescent="0.25"/>
    <row r="1275" spans="2:10" x14ac:dyDescent="0.25">
      <c r="B1275" s="245"/>
      <c r="C1275" s="246"/>
      <c r="D1275" s="246"/>
      <c r="E1275" s="246"/>
      <c r="F1275" s="246"/>
      <c r="G1275" s="246"/>
      <c r="H1275" s="246"/>
      <c r="I1275" s="246"/>
      <c r="J1275" s="247"/>
    </row>
    <row r="1276" spans="2:10" x14ac:dyDescent="0.25"/>
    <row r="1277" spans="2:10" x14ac:dyDescent="0.25"/>
    <row r="1278" spans="2:10" ht="18.75" x14ac:dyDescent="0.25">
      <c r="B1278" s="99" t="s">
        <v>327</v>
      </c>
    </row>
    <row r="1279" spans="2:10" x14ac:dyDescent="0.25"/>
    <row r="1280" spans="2:10" x14ac:dyDescent="0.25"/>
    <row r="1281" spans="2:10" x14ac:dyDescent="0.25">
      <c r="B1281" s="245"/>
      <c r="C1281" s="246"/>
      <c r="D1281" s="246"/>
      <c r="E1281" s="246"/>
      <c r="F1281" s="246"/>
      <c r="G1281" s="246"/>
      <c r="H1281" s="246"/>
      <c r="I1281" s="246"/>
      <c r="J1281" s="247"/>
    </row>
    <row r="1282" spans="2:10" x14ac:dyDescent="0.25"/>
    <row r="1283" spans="2:10" x14ac:dyDescent="0.25"/>
    <row r="1284" spans="2:10" x14ac:dyDescent="0.25"/>
    <row r="1285" spans="2:10" ht="18.75" x14ac:dyDescent="0.25">
      <c r="B1285" s="99" t="s">
        <v>311</v>
      </c>
    </row>
    <row r="1286" spans="2:10" x14ac:dyDescent="0.25"/>
    <row r="1287" spans="2:10" x14ac:dyDescent="0.25"/>
    <row r="1288" spans="2:10" x14ac:dyDescent="0.25">
      <c r="B1288" s="245"/>
      <c r="C1288" s="246"/>
      <c r="D1288" s="246"/>
      <c r="E1288" s="246"/>
      <c r="F1288" s="246"/>
      <c r="G1288" s="246"/>
      <c r="H1288" s="246"/>
      <c r="I1288" s="246"/>
      <c r="J1288" s="247"/>
    </row>
    <row r="1289" spans="2:10" x14ac:dyDescent="0.25"/>
    <row r="1290" spans="2:10" x14ac:dyDescent="0.25"/>
    <row r="1291" spans="2:10" ht="18.75" x14ac:dyDescent="0.25">
      <c r="B1291" s="99" t="s">
        <v>312</v>
      </c>
    </row>
    <row r="1292" spans="2:10" x14ac:dyDescent="0.25"/>
    <row r="1293" spans="2:10" x14ac:dyDescent="0.25"/>
    <row r="1294" spans="2:10" x14ac:dyDescent="0.25">
      <c r="B1294" s="245"/>
      <c r="C1294" s="246"/>
      <c r="D1294" s="246"/>
      <c r="E1294" s="246"/>
      <c r="F1294" s="246"/>
      <c r="G1294" s="246"/>
      <c r="H1294" s="246"/>
      <c r="I1294" s="246"/>
      <c r="J1294" s="247"/>
    </row>
    <row r="1295" spans="2:10" x14ac:dyDescent="0.25"/>
    <row r="1296" spans="2:10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</sheetData>
  <sheetProtection formatRows="0" insertRows="0"/>
  <mergeCells count="506">
    <mergeCell ref="B247:C247"/>
    <mergeCell ref="B219:C219"/>
    <mergeCell ref="F187:G187"/>
    <mergeCell ref="H187:J187"/>
    <mergeCell ref="B958:C958"/>
    <mergeCell ref="B1008:C1008"/>
    <mergeCell ref="B984:C984"/>
    <mergeCell ref="B969:J969"/>
    <mergeCell ref="B176:J176"/>
    <mergeCell ref="B180:J180"/>
    <mergeCell ref="B184:J184"/>
    <mergeCell ref="B298:J298"/>
    <mergeCell ref="B197:J197"/>
    <mergeCell ref="B960:J960"/>
    <mergeCell ref="B952:J952"/>
    <mergeCell ref="B957:C957"/>
    <mergeCell ref="B214:C214"/>
    <mergeCell ref="B215:J215"/>
    <mergeCell ref="B218:C218"/>
    <mergeCell ref="D218:E218"/>
    <mergeCell ref="F218:G218"/>
    <mergeCell ref="H218:J218"/>
    <mergeCell ref="B245:C245"/>
    <mergeCell ref="B227:C227"/>
    <mergeCell ref="B228:C228"/>
    <mergeCell ref="B246:C246"/>
    <mergeCell ref="B82:F82"/>
    <mergeCell ref="C83:G83"/>
    <mergeCell ref="D84:E84"/>
    <mergeCell ref="D85:G85"/>
    <mergeCell ref="B1094:J1094"/>
    <mergeCell ref="B1073:C1073"/>
    <mergeCell ref="B1074:C1074"/>
    <mergeCell ref="B1080:J1080"/>
    <mergeCell ref="B1086:G1086"/>
    <mergeCell ref="B985:C985"/>
    <mergeCell ref="B959:C959"/>
    <mergeCell ref="B983:C983"/>
    <mergeCell ref="B165:J165"/>
    <mergeCell ref="B1089:J1089"/>
    <mergeCell ref="B1076:J1076"/>
    <mergeCell ref="B963:J963"/>
    <mergeCell ref="B981:C981"/>
    <mergeCell ref="C1022:D1022"/>
    <mergeCell ref="B293:J293"/>
    <mergeCell ref="B374:J374"/>
    <mergeCell ref="B982:C982"/>
    <mergeCell ref="B188:J188"/>
    <mergeCell ref="B212:C212"/>
    <mergeCell ref="B213:C213"/>
    <mergeCell ref="D9:J9"/>
    <mergeCell ref="D10:J10"/>
    <mergeCell ref="C43:E43"/>
    <mergeCell ref="B45:G45"/>
    <mergeCell ref="C46:E46"/>
    <mergeCell ref="H25:H26"/>
    <mergeCell ref="C16:H16"/>
    <mergeCell ref="D67:G67"/>
    <mergeCell ref="D68:F68"/>
    <mergeCell ref="D56:E56"/>
    <mergeCell ref="C42:E42"/>
    <mergeCell ref="D66:F66"/>
    <mergeCell ref="B40:D40"/>
    <mergeCell ref="C41:D41"/>
    <mergeCell ref="B36:D36"/>
    <mergeCell ref="B120:J120"/>
    <mergeCell ref="B51:J51"/>
    <mergeCell ref="B53:F53"/>
    <mergeCell ref="B60:G60"/>
    <mergeCell ref="B38:G38"/>
    <mergeCell ref="D70:H70"/>
    <mergeCell ref="B77:E77"/>
    <mergeCell ref="D71:E71"/>
    <mergeCell ref="D86:G86"/>
    <mergeCell ref="B73:G73"/>
    <mergeCell ref="D87:G87"/>
    <mergeCell ref="C78:D78"/>
    <mergeCell ref="D89:H89"/>
    <mergeCell ref="D90:E90"/>
    <mergeCell ref="C92:G92"/>
    <mergeCell ref="D93:E93"/>
    <mergeCell ref="C79:F79"/>
    <mergeCell ref="C80:D80"/>
    <mergeCell ref="B2:J2"/>
    <mergeCell ref="B3:J3"/>
    <mergeCell ref="D5:E5"/>
    <mergeCell ref="C15:H15"/>
    <mergeCell ref="C18:H18"/>
    <mergeCell ref="C19:H19"/>
    <mergeCell ref="C54:G54"/>
    <mergeCell ref="D55:E55"/>
    <mergeCell ref="D69:H69"/>
    <mergeCell ref="C61:F61"/>
    <mergeCell ref="C63:G63"/>
    <mergeCell ref="C62:F62"/>
    <mergeCell ref="D48:E48"/>
    <mergeCell ref="D49:H49"/>
    <mergeCell ref="B34:D34"/>
    <mergeCell ref="C64:F64"/>
    <mergeCell ref="C65:D65"/>
    <mergeCell ref="D57:E57"/>
    <mergeCell ref="C58:E58"/>
    <mergeCell ref="C22:H22"/>
    <mergeCell ref="G8:J8"/>
    <mergeCell ref="G25:G26"/>
    <mergeCell ref="C47:J47"/>
    <mergeCell ref="B31:J31"/>
    <mergeCell ref="D94:E94"/>
    <mergeCell ref="D95:E95"/>
    <mergeCell ref="D96:F96"/>
    <mergeCell ref="C97:D97"/>
    <mergeCell ref="C98:D98"/>
    <mergeCell ref="B100:D100"/>
    <mergeCell ref="B140:D140"/>
    <mergeCell ref="E140:J140"/>
    <mergeCell ref="B102:J102"/>
    <mergeCell ref="B104:E104"/>
    <mergeCell ref="B106:F106"/>
    <mergeCell ref="B123:C123"/>
    <mergeCell ref="F123:G123"/>
    <mergeCell ref="C114:E114"/>
    <mergeCell ref="C115:E115"/>
    <mergeCell ref="C116:E116"/>
    <mergeCell ref="B137:J137"/>
    <mergeCell ref="B154:E154"/>
    <mergeCell ref="B155:E155"/>
    <mergeCell ref="B141:C141"/>
    <mergeCell ref="D141:E141"/>
    <mergeCell ref="F141:J141"/>
    <mergeCell ref="B142:C142"/>
    <mergeCell ref="B143:C143"/>
    <mergeCell ref="B144:J144"/>
    <mergeCell ref="B145:J145"/>
    <mergeCell ref="B148:J148"/>
    <mergeCell ref="B150:E150"/>
    <mergeCell ref="B151:E151"/>
    <mergeCell ref="B152:E152"/>
    <mergeCell ref="B153:E153"/>
    <mergeCell ref="B156:J156"/>
    <mergeCell ref="B160:J160"/>
    <mergeCell ref="B172:J172"/>
    <mergeCell ref="B206:C206"/>
    <mergeCell ref="B207:C207"/>
    <mergeCell ref="B208:C208"/>
    <mergeCell ref="B209:C209"/>
    <mergeCell ref="B210:C210"/>
    <mergeCell ref="F217:G217"/>
    <mergeCell ref="B192:J192"/>
    <mergeCell ref="D216:E216"/>
    <mergeCell ref="F216:G216"/>
    <mergeCell ref="H216:J216"/>
    <mergeCell ref="H217:J217"/>
    <mergeCell ref="D217:E217"/>
    <mergeCell ref="D170:J170"/>
    <mergeCell ref="D174:J174"/>
    <mergeCell ref="F175:G175"/>
    <mergeCell ref="H175:J175"/>
    <mergeCell ref="D178:J178"/>
    <mergeCell ref="F179:G179"/>
    <mergeCell ref="H179:J179"/>
    <mergeCell ref="B211:C211"/>
    <mergeCell ref="D186:J186"/>
    <mergeCell ref="D219:E219"/>
    <mergeCell ref="B273:J273"/>
    <mergeCell ref="B256:J256"/>
    <mergeCell ref="B223:C223"/>
    <mergeCell ref="B224:C224"/>
    <mergeCell ref="B225:C225"/>
    <mergeCell ref="B226:C226"/>
    <mergeCell ref="B241:C241"/>
    <mergeCell ref="B242:C242"/>
    <mergeCell ref="B243:C243"/>
    <mergeCell ref="B244:C244"/>
    <mergeCell ref="F219:G219"/>
    <mergeCell ref="B233:J233"/>
    <mergeCell ref="H219:J219"/>
    <mergeCell ref="C229:D229"/>
    <mergeCell ref="E229:F229"/>
    <mergeCell ref="G229:H229"/>
    <mergeCell ref="B261:J261"/>
    <mergeCell ref="B255:C255"/>
    <mergeCell ref="B249:C249"/>
    <mergeCell ref="B250:C250"/>
    <mergeCell ref="B251:C251"/>
    <mergeCell ref="B252:C252"/>
    <mergeCell ref="B253:C253"/>
    <mergeCell ref="B897:J897"/>
    <mergeCell ref="B873:J873"/>
    <mergeCell ref="B678:J678"/>
    <mergeCell ref="B396:J396"/>
    <mergeCell ref="E346:F346"/>
    <mergeCell ref="G346:H346"/>
    <mergeCell ref="H486:J486"/>
    <mergeCell ref="B467:J467"/>
    <mergeCell ref="F484:G484"/>
    <mergeCell ref="H484:J484"/>
    <mergeCell ref="F485:G485"/>
    <mergeCell ref="H485:J485"/>
    <mergeCell ref="B472:J472"/>
    <mergeCell ref="B673:C673"/>
    <mergeCell ref="B674:C674"/>
    <mergeCell ref="B582:J582"/>
    <mergeCell ref="B583:J583"/>
    <mergeCell ref="B327:C327"/>
    <mergeCell ref="C339:D339"/>
    <mergeCell ref="E339:F339"/>
    <mergeCell ref="G339:H339"/>
    <mergeCell ref="E345:F345"/>
    <mergeCell ref="G345:H345"/>
    <mergeCell ref="B328:C328"/>
    <mergeCell ref="B329:C329"/>
    <mergeCell ref="C338:D338"/>
    <mergeCell ref="E343:F343"/>
    <mergeCell ref="G343:H343"/>
    <mergeCell ref="E344:F344"/>
    <mergeCell ref="G344:H344"/>
    <mergeCell ref="E340:F340"/>
    <mergeCell ref="G340:H340"/>
    <mergeCell ref="B330:C330"/>
    <mergeCell ref="B334:J334"/>
    <mergeCell ref="E337:F337"/>
    <mergeCell ref="G337:H337"/>
    <mergeCell ref="B587:J587"/>
    <mergeCell ref="B617:C617"/>
    <mergeCell ref="B618:C618"/>
    <mergeCell ref="B619:C619"/>
    <mergeCell ref="B612:C612"/>
    <mergeCell ref="B613:C613"/>
    <mergeCell ref="B635:J635"/>
    <mergeCell ref="B632:G632"/>
    <mergeCell ref="B603:J603"/>
    <mergeCell ref="B596:C596"/>
    <mergeCell ref="B622:J622"/>
    <mergeCell ref="B626:J626"/>
    <mergeCell ref="B614:C614"/>
    <mergeCell ref="B615:C615"/>
    <mergeCell ref="B640:J640"/>
    <mergeCell ref="B651:J651"/>
    <mergeCell ref="B654:J654"/>
    <mergeCell ref="B658:J658"/>
    <mergeCell ref="B665:C665"/>
    <mergeCell ref="B666:C666"/>
    <mergeCell ref="B733:J733"/>
    <mergeCell ref="B693:J693"/>
    <mergeCell ref="B703:J703"/>
    <mergeCell ref="B707:J707"/>
    <mergeCell ref="B716:J716"/>
    <mergeCell ref="B720:J720"/>
    <mergeCell ref="B728:J728"/>
    <mergeCell ref="B675:C675"/>
    <mergeCell ref="B687:J687"/>
    <mergeCell ref="B667:C667"/>
    <mergeCell ref="B668:C668"/>
    <mergeCell ref="B669:C669"/>
    <mergeCell ref="B670:C670"/>
    <mergeCell ref="B671:C671"/>
    <mergeCell ref="B672:C672"/>
    <mergeCell ref="B676:C676"/>
    <mergeCell ref="B682:J682"/>
    <mergeCell ref="B817:C817"/>
    <mergeCell ref="B818:C818"/>
    <mergeCell ref="B819:C819"/>
    <mergeCell ref="B820:C820"/>
    <mergeCell ref="B821:C821"/>
    <mergeCell ref="B822:J822"/>
    <mergeCell ref="B779:C779"/>
    <mergeCell ref="B741:C741"/>
    <mergeCell ref="B742:C742"/>
    <mergeCell ref="B743:C743"/>
    <mergeCell ref="B777:C777"/>
    <mergeCell ref="B752:J752"/>
    <mergeCell ref="F760:G760"/>
    <mergeCell ref="H760:J760"/>
    <mergeCell ref="B767:J767"/>
    <mergeCell ref="B744:J744"/>
    <mergeCell ref="B809:J809"/>
    <mergeCell ref="E784:F784"/>
    <mergeCell ref="G784:H784"/>
    <mergeCell ref="H762:J762"/>
    <mergeCell ref="H763:J763"/>
    <mergeCell ref="H764:J764"/>
    <mergeCell ref="B780:C780"/>
    <mergeCell ref="B781:C781"/>
    <mergeCell ref="B782:C782"/>
    <mergeCell ref="B778:C778"/>
    <mergeCell ref="B851:J851"/>
    <mergeCell ref="B857:J857"/>
    <mergeCell ref="B861:J861"/>
    <mergeCell ref="B827:J827"/>
    <mergeCell ref="B831:J831"/>
    <mergeCell ref="B835:J835"/>
    <mergeCell ref="B842:C842"/>
    <mergeCell ref="B843:C843"/>
    <mergeCell ref="B844:C844"/>
    <mergeCell ref="B854:J854"/>
    <mergeCell ref="B845:J845"/>
    <mergeCell ref="B866:C866"/>
    <mergeCell ref="B867:C867"/>
    <mergeCell ref="B868:C868"/>
    <mergeCell ref="B869:C869"/>
    <mergeCell ref="B870:C870"/>
    <mergeCell ref="B871:C871"/>
    <mergeCell ref="B892:C892"/>
    <mergeCell ref="B893:C893"/>
    <mergeCell ref="B877:J877"/>
    <mergeCell ref="B885:C885"/>
    <mergeCell ref="B886:C886"/>
    <mergeCell ref="B887:C887"/>
    <mergeCell ref="B901:J901"/>
    <mergeCell ref="B424:J424"/>
    <mergeCell ref="B435:J435"/>
    <mergeCell ref="B906:J906"/>
    <mergeCell ref="B907:J907"/>
    <mergeCell ref="B911:C911"/>
    <mergeCell ref="B888:C888"/>
    <mergeCell ref="B889:C889"/>
    <mergeCell ref="B890:C890"/>
    <mergeCell ref="B891:C891"/>
    <mergeCell ref="F490:G490"/>
    <mergeCell ref="H490:J490"/>
    <mergeCell ref="F489:G489"/>
    <mergeCell ref="H489:J489"/>
    <mergeCell ref="B804:J804"/>
    <mergeCell ref="B788:G788"/>
    <mergeCell ref="B792:J792"/>
    <mergeCell ref="C784:D784"/>
    <mergeCell ref="B541:C541"/>
    <mergeCell ref="B542:C542"/>
    <mergeCell ref="B816:C816"/>
    <mergeCell ref="B543:C543"/>
    <mergeCell ref="B544:C544"/>
    <mergeCell ref="B545:C545"/>
    <mergeCell ref="B912:C912"/>
    <mergeCell ref="B913:C913"/>
    <mergeCell ref="B918:J918"/>
    <mergeCell ref="B927:J927"/>
    <mergeCell ref="B931:C931"/>
    <mergeCell ref="B932:C932"/>
    <mergeCell ref="B915:J915"/>
    <mergeCell ref="B996:J996"/>
    <mergeCell ref="B1009:C1009"/>
    <mergeCell ref="B1006:C1006"/>
    <mergeCell ref="B933:C933"/>
    <mergeCell ref="B934:C934"/>
    <mergeCell ref="B935:C935"/>
    <mergeCell ref="B936:C936"/>
    <mergeCell ref="B941:J941"/>
    <mergeCell ref="B948:J948"/>
    <mergeCell ref="B938:J938"/>
    <mergeCell ref="B986:C986"/>
    <mergeCell ref="B987:C987"/>
    <mergeCell ref="B988:C988"/>
    <mergeCell ref="B989:C989"/>
    <mergeCell ref="B990:J990"/>
    <mergeCell ref="B1007:C1007"/>
    <mergeCell ref="B1010:J1010"/>
    <mergeCell ref="B1055:C1055"/>
    <mergeCell ref="B1046:J1046"/>
    <mergeCell ref="B1030:J1030"/>
    <mergeCell ref="B1054:C1054"/>
    <mergeCell ref="B1044:C1044"/>
    <mergeCell ref="B1228:J1228"/>
    <mergeCell ref="B1104:G1104"/>
    <mergeCell ref="B1107:J1107"/>
    <mergeCell ref="B1119:J1119"/>
    <mergeCell ref="B1123:J1123"/>
    <mergeCell ref="B1130:C1130"/>
    <mergeCell ref="B1060:C1060"/>
    <mergeCell ref="B1045:C1045"/>
    <mergeCell ref="H1022:H1023"/>
    <mergeCell ref="B1058:C1058"/>
    <mergeCell ref="B1059:C1059"/>
    <mergeCell ref="B1056:C1056"/>
    <mergeCell ref="B1057:C1057"/>
    <mergeCell ref="B1152:J1152"/>
    <mergeCell ref="B1013:J1013"/>
    <mergeCell ref="B1210:J1210"/>
    <mergeCell ref="B1157:J1157"/>
    <mergeCell ref="B1035:J1035"/>
    <mergeCell ref="E1022:F1022"/>
    <mergeCell ref="G1022:G1023"/>
    <mergeCell ref="B1170:J1170"/>
    <mergeCell ref="B1132:C1132"/>
    <mergeCell ref="B1133:C1133"/>
    <mergeCell ref="B1134:C1134"/>
    <mergeCell ref="B1135:C1135"/>
    <mergeCell ref="B1294:J1294"/>
    <mergeCell ref="H171:J171"/>
    <mergeCell ref="F171:G171"/>
    <mergeCell ref="D182:J182"/>
    <mergeCell ref="F183:G183"/>
    <mergeCell ref="H183:J183"/>
    <mergeCell ref="B1136:C1136"/>
    <mergeCell ref="B1137:C1137"/>
    <mergeCell ref="B1218:J1218"/>
    <mergeCell ref="B381:J381"/>
    <mergeCell ref="B1192:J1192"/>
    <mergeCell ref="B1197:J1197"/>
    <mergeCell ref="B1213:C1213"/>
    <mergeCell ref="B1214:C1214"/>
    <mergeCell ref="B1215:C1215"/>
    <mergeCell ref="B1062:J1062"/>
    <mergeCell ref="B1172:J1172"/>
    <mergeCell ref="B1066:J1066"/>
    <mergeCell ref="B1071:C1071"/>
    <mergeCell ref="B1072:C1072"/>
    <mergeCell ref="B1269:J1269"/>
    <mergeCell ref="B1275:J1275"/>
    <mergeCell ref="B1281:J1281"/>
    <mergeCell ref="B1288:J1288"/>
    <mergeCell ref="B1263:J1263"/>
    <mergeCell ref="B1236:J1236"/>
    <mergeCell ref="B1131:C1131"/>
    <mergeCell ref="B1145:G1145"/>
    <mergeCell ref="B1241:J1241"/>
    <mergeCell ref="B1139:J1139"/>
    <mergeCell ref="B1244:J1244"/>
    <mergeCell ref="B1164:H1164"/>
    <mergeCell ref="B1165:H1165"/>
    <mergeCell ref="B1223:J1223"/>
    <mergeCell ref="B1246:J1246"/>
    <mergeCell ref="B1216:J1216"/>
    <mergeCell ref="B1230:J1230"/>
    <mergeCell ref="B1231:J1231"/>
    <mergeCell ref="B1175:G1175"/>
    <mergeCell ref="B1179:J1179"/>
    <mergeCell ref="B1258:J1258"/>
    <mergeCell ref="B1243:J1243"/>
    <mergeCell ref="B1188:H1188"/>
    <mergeCell ref="B1184:J1184"/>
    <mergeCell ref="B1202:J1202"/>
    <mergeCell ref="B1245:J1245"/>
    <mergeCell ref="B1138:C1138"/>
    <mergeCell ref="B1149:J1149"/>
    <mergeCell ref="B279:C279"/>
    <mergeCell ref="B395:C395"/>
    <mergeCell ref="B399:J399"/>
    <mergeCell ref="B457:J457"/>
    <mergeCell ref="B352:J352"/>
    <mergeCell ref="B366:J366"/>
    <mergeCell ref="B369:J369"/>
    <mergeCell ref="F327:J327"/>
    <mergeCell ref="F328:J328"/>
    <mergeCell ref="B305:J305"/>
    <mergeCell ref="B309:J309"/>
    <mergeCell ref="B317:J317"/>
    <mergeCell ref="C340:D340"/>
    <mergeCell ref="C341:D341"/>
    <mergeCell ref="E341:F341"/>
    <mergeCell ref="G341:H341"/>
    <mergeCell ref="C342:D342"/>
    <mergeCell ref="E342:F342"/>
    <mergeCell ref="G342:H342"/>
    <mergeCell ref="F329:J329"/>
    <mergeCell ref="F330:J330"/>
    <mergeCell ref="E338:F338"/>
    <mergeCell ref="G338:H338"/>
    <mergeCell ref="F326:J326"/>
    <mergeCell ref="B394:C394"/>
    <mergeCell ref="B254:C254"/>
    <mergeCell ref="B453:J453"/>
    <mergeCell ref="B522:J522"/>
    <mergeCell ref="B528:J528"/>
    <mergeCell ref="F491:G491"/>
    <mergeCell ref="H491:J491"/>
    <mergeCell ref="H520:J520"/>
    <mergeCell ref="B500:J500"/>
    <mergeCell ref="F487:G487"/>
    <mergeCell ref="H487:J487"/>
    <mergeCell ref="F486:G486"/>
    <mergeCell ref="B420:J420"/>
    <mergeCell ref="B477:J477"/>
    <mergeCell ref="B525:J525"/>
    <mergeCell ref="B511:J511"/>
    <mergeCell ref="E347:F347"/>
    <mergeCell ref="B378:J378"/>
    <mergeCell ref="B290:J290"/>
    <mergeCell ref="B449:J449"/>
    <mergeCell ref="G347:H347"/>
    <mergeCell ref="B280:C280"/>
    <mergeCell ref="B392:C392"/>
    <mergeCell ref="B404:J404"/>
    <mergeCell ref="B248:C248"/>
    <mergeCell ref="B546:C546"/>
    <mergeCell ref="B616:C616"/>
    <mergeCell ref="B551:J551"/>
    <mergeCell ref="B595:C595"/>
    <mergeCell ref="B594:C594"/>
    <mergeCell ref="B800:J800"/>
    <mergeCell ref="B783:J783"/>
    <mergeCell ref="B281:C281"/>
    <mergeCell ref="B282:C282"/>
    <mergeCell ref="B283:C283"/>
    <mergeCell ref="B284:C284"/>
    <mergeCell ref="C346:D346"/>
    <mergeCell ref="C345:D345"/>
    <mergeCell ref="F488:G488"/>
    <mergeCell ref="H488:J488"/>
    <mergeCell ref="B495:J495"/>
    <mergeCell ref="B598:J598"/>
    <mergeCell ref="B547:J547"/>
    <mergeCell ref="C347:D347"/>
    <mergeCell ref="C343:D343"/>
    <mergeCell ref="C344:D344"/>
    <mergeCell ref="B572:J572"/>
    <mergeCell ref="B580:G580"/>
  </mergeCells>
  <conditionalFormatting sqref="A9:J14 G27:G287 F26:F287 A8:G8 A1:J7 F23:G24 J22 A22:C22 B965 A973 A966:I966 A969:J969 A971:J971 A20:J21 C289:J289 A23:E287 A289 A290:J435 A437:J963 A974:J1294 H23:J287">
    <cfRule type="containsErrors" dxfId="1" priority="30">
      <formula>ISERROR(A1)</formula>
    </cfRule>
  </conditionalFormatting>
  <conditionalFormatting sqref="G1024:I1029 D280:J281 D283:J284 D242:J243 D245:J246 D248:J249 D251:J255 D224:J225 D227:J228 D208:J208 D210:J211 D213:J214 D543:J543 D545:J546 D595:J596 D667:J667 D669:J670 D672:J673 D675:J676 D743:J743 D778:J779 D781:J782 D817:J818 D820:J821 D842:J844 D867:J868 D870:J871 D893:J893 D886:J887 D889:J890 D913:J913 D932:J933 D935:J936 D959:J959 D982:J983 D985:J986 D988:J989 D1057:J1057 D1060:J1060 D1132:J1132 D1135:J1135 D1138:J1138">
    <cfRule type="containsErrors" dxfId="14" priority="28">
      <formula>ISERROR(D208)</formula>
    </cfRule>
  </conditionalFormatting>
  <conditionalFormatting sqref="G27:G287 F26:F287 A10:XFD14 H9:J9 A8:G9 A1:XFD7 K8:IV9 J22:IV22 F23:G24 A22:C22 B965 K973:IV973 A973 A966:I966 K966:IV966 A969:XFD969 A971:XFD971 A20:XFD21 C289:IV289 A23:E287 A289 A290:XFD435 A437:XFD963 A974:XFD65536 H23:IV287">
    <cfRule type="containsText" dxfId="0" priority="27" operator="containsText" text="Cliquez ici pour voir la représentation graphique">
      <formula>NOT(ISERROR(SEARCH("Cliquez ici pour voir la représentation graphique",A1)))</formula>
    </cfRule>
  </conditionalFormatting>
  <conditionalFormatting sqref="B973:J973">
    <cfRule type="containsErrors" dxfId="13" priority="8">
      <formula>ISERROR(B973)</formula>
    </cfRule>
  </conditionalFormatting>
  <conditionalFormatting sqref="B973:J973">
    <cfRule type="containsText" dxfId="12" priority="7" operator="containsText" text="Cliquez ici pour voir la représentation graphique">
      <formula>NOT(ISERROR(SEARCH("Cliquez ici pour voir la représentation graphique",B973)))</formula>
    </cfRule>
  </conditionalFormatting>
  <conditionalFormatting sqref="J966:J967">
    <cfRule type="containsErrors" dxfId="11" priority="6">
      <formula>ISERROR(J966)</formula>
    </cfRule>
  </conditionalFormatting>
  <conditionalFormatting sqref="J966:J967">
    <cfRule type="containsText" dxfId="10" priority="5" operator="containsText" text="Cliquez ici pour voir la représentation graphique">
      <formula>NOT(ISERROR(SEARCH("Cliquez ici pour voir la représentation graphique",J966)))</formula>
    </cfRule>
  </conditionalFormatting>
  <conditionalFormatting sqref="A15:XFD19">
    <cfRule type="containsText" dxfId="9" priority="3" operator="containsText" text="Cliquez ici pour voir la représentation graphique">
      <formula>NOT(ISERROR(SEARCH("Cliquez ici pour voir la représentation graphique",A15)))</formula>
    </cfRule>
  </conditionalFormatting>
  <conditionalFormatting sqref="A15:J19">
    <cfRule type="containsErrors" dxfId="8" priority="4">
      <formula>ISERROR(A15)</formula>
    </cfRule>
  </conditionalFormatting>
  <conditionalFormatting sqref="B289">
    <cfRule type="containsText" dxfId="7" priority="1" operator="containsText" text="Cliquez ici pour voir la représentation graphique">
      <formula>NOT(ISERROR(SEARCH("Cliquez ici pour voir la représentation graphique",B289)))</formula>
    </cfRule>
  </conditionalFormatting>
  <conditionalFormatting sqref="B289">
    <cfRule type="containsErrors" dxfId="6" priority="2">
      <formula>ISERROR(B289)</formula>
    </cfRule>
  </conditionalFormatting>
  <dataValidations xWindow="799" yWindow="337" count="15">
    <dataValidation allowBlank="1" showInputMessage="1" showErrorMessage="1" prompt="Rappel :_x000a__x000a_- Pour aller à la ligne : Alt + Entrée._x000a_- Pour agrandir la cellule en cas d'illisibilité du texte : positionner le curseur au niveau de la bordure inférieure de l'en-tête de ligne, jusqu'à l'obtention de la hauteur de ligne souhaitée._x000a_" sqref="B1294:J1294 D10:J10 B1223:J1223 B1231:J1231 B1236:J1239 B1243:J1244 B1263:J1263 B1269:J1269 B1275:J1275 B1281:J1281 B1288:J1288 B1172:J1173 B1149:J1149 B1152:J1156 B1123:J1123 B1119:J1119 B1094:J1094 B1089:J1089 B941:J944 B927:J927 B948:J948 B952:J952 B827:J827 B831:J831 B835:J835 B854:J856 B851:J851 B792:J792 B682:J684 B654:J654 B651:J651 B658:J658 B728:J728 B720:J720 B716:J716 B707:J707 B703:J703 B693:J693 B622:J622 E623:J623 B603:J603 B626:J629 B551:J551 B495:J495 F485:J491 B472 B467 B477:J479 B424:J424 B420:J420 B381:J381 B378:J378 B399:J401 B369:J371 B366:J366 B317:J317 B298:J298 B309:J309 B305:J305 B261:J261 B273:J273 B233:J235 F328:J330 B334:J334 B1179:J1183 B352:J352 B457:B459 B449:J449 B511:J511 B528:J530 B525:B526 B522:B523 B572:J572 B583:J583 B587:J587 B635:J635 B640:J640 B752:J752 B767:J767 B800:J800 B804:J805 B861:J861 B918:J920 B907:J907 B901:J901 B877:J877 B963:J963 B969:J969 B1035:J1035 B996:J996 B1013:J1013 B1066:J1066 B1080:J1080 B1107:J1108 B1210:J1210 B1197:J1197 B1192:J1192 B1218:J1218 B192:J194 B172:J172 B176:J176 B184:J184 B180:J180 B188:J188 D186:J186 D170:J170 D174:J174 D178:J178 D182:J182 B145:J145 B156:J156 B160:J164 B453:J453 D8:G9 H9:J9 B973:J973 B435:J435 B437:J438 B290:J290"/>
    <dataValidation allowBlank="1" showInputMessage="1" showErrorMessage="1" prompt="Format : ../../...." sqref="C1250"/>
    <dataValidation type="list" allowBlank="1" showInputMessage="1" showErrorMessage="1" prompt="Sélectionner dans la liste déroulante." sqref="J1206:J1208 J504:J507 J1164:J1169 J1117 J1086 J1092 J1104 J788 J647:J648 J690 J700 J712 J724 D623 J287 J534 J464 H128:I130 J363 J415 J430 J410 J269 J302 J313:J314 D327:D330 J443 J1175 J517 J557 J562 J565 J580 J632 J749 J737 J758 J1098 J1111 J1143 J1188 J358 J967 D612:J620">
      <formula1>"OUI,NON"</formula1>
    </dataValidation>
    <dataValidation type="list" allowBlank="1" showInputMessage="1" showErrorMessage="1" prompt="Sélectionner dans la liste déroulante" sqref="F760:G760">
      <formula1>Logiciels</formula1>
    </dataValidation>
    <dataValidation type="list" allowBlank="1" showInputMessage="1" showErrorMessage="1" sqref="F761">
      <formula1>#REF!</formula1>
    </dataValidation>
    <dataValidation allowBlank="1" showInputMessage="1" showErrorMessage="1" prompt="Si &quot;Autre&quot;, merci de préciser." sqref="H760:J760"/>
    <dataValidation type="list" allowBlank="1" showInputMessage="1" showErrorMessage="1" prompt="Sélectionner dans la liste déroulante." sqref="H763:J764">
      <formula1>"OUI,NON,Inconnu"</formula1>
    </dataValidation>
    <dataValidation allowBlank="1" showInputMessage="1" showErrorMessage="1" prompt="Y compris les sorties" sqref="B594:C594"/>
    <dataValidation type="list" allowBlank="1" showInputMessage="1" showErrorMessage="1" sqref="C485:C491 E485:E491">
      <formula1>"OUI,NON"</formula1>
    </dataValidation>
    <dataValidation allowBlank="1" showInputMessage="1" showErrorMessage="1" prompt="Sélectionner dans la liste déroulante." sqref="J1087"/>
    <dataValidation type="list" allowBlank="1" showInputMessage="1" showErrorMessage="1" prompt="Sélectionner dans la liste déroulante" sqref="H171:J171 H175:J175 H179:J179 H183:J183 H187:J187">
      <formula1>EtatAvancement</formula1>
    </dataValidation>
    <dataValidation type="list" allowBlank="1" showInputMessage="1" showErrorMessage="1" prompt="Sélectionner dans la liste déroulante" sqref="D141:E141">
      <formula1>Formation</formula1>
    </dataValidation>
    <dataValidation allowBlank="1" showInputMessage="1" showErrorMessage="1" prompt="Format : ../...." sqref="J142"/>
    <dataValidation allowBlank="1" showInputMessage="1" showErrorMessage="1" prompt="Si &quot;Autre&quot;, merci de préciser._x000a_" sqref="F141:J141"/>
    <dataValidation type="whole" allowBlank="1" showInputMessage="1" showErrorMessage="1" sqref="J360">
      <formula1>1900</formula1>
      <formula2>2050</formula2>
    </dataValidation>
  </dataValidations>
  <hyperlinks>
    <hyperlink ref="B34:D34" location="RAMA!A122" display="Présentation de l’EHPAD"/>
    <hyperlink ref="B38:G38" location="RAMA!A167" display="1. Elaboration, coordination, évaluation du projet de soins"/>
    <hyperlink ref="B40:D40" location="RAMA!A199" display="2. Avis sur les admissions"/>
    <hyperlink ref="C41:D41" location="RAMA!A201" display="2.1 Entrées "/>
    <hyperlink ref="C42:E42" location="RAMA!A240" display="2.2 Origine des entrées "/>
    <hyperlink ref="C43:E43" location="RAMA!A268" display="2.3 Modalités d’admission"/>
    <hyperlink ref="B45:G45" location="RAMA!A296" display="3. Permanence des soins et coordination avec les professionnels"/>
    <hyperlink ref="C46:E46" location="RAMA!A298" display="3.1 Permanence des soins"/>
    <hyperlink ref="C47:J47" location="RAMA!A324" display="3.2 Coordination avec les professionnels intervenant dans l’établissement "/>
    <hyperlink ref="D49:H49" location="RAMA!A359" display="3.2.2 Commission de coordination gériatrique"/>
    <hyperlink ref="B51:J51" location="RAMA!A377" display="4. Evaluation et validation de l’état de dépendance des résidents (GIR, PATHOS)"/>
    <hyperlink ref="B53:F53" location="RAMA!A407" display="5. Application des bonnes pratiques gériatriques"/>
    <hyperlink ref="C54:G54" location="RAMA!A409" display="5.1 Ciblage sur contention, chutes, douleur "/>
    <hyperlink ref="D55:E55" location="RAMA!A411" display="5.1.1 Contention"/>
    <hyperlink ref="D56:E56" location="RAMA!A443" display="5.1.2 Chutes "/>
    <hyperlink ref="D57:E57" location="RAMA!A464" display="5.1.3 Douleur"/>
    <hyperlink ref="C58:E58" location="RAMA!A484" display="5.2 Autres bonnes pratiques"/>
    <hyperlink ref="B60:G60" location="RAMA!A503" display="6. Prescription médicamenteuse et prévention de la iatrogénie"/>
    <hyperlink ref="C61:F61" location="RAMA!A505" display="6.1 Organisation avec la pharmacie"/>
    <hyperlink ref="C62:F62" location="RAMA!A518" display="6.2  Évaluation du circuit du médicament"/>
    <hyperlink ref="C63:G63" location="RAMA!A535" display="6.3 Informatisation du circuit du médicament "/>
    <hyperlink ref="C64:F64" location="RAMA!A558" display="6.4  Liste préférentielle des médicaments"/>
    <hyperlink ref="C65:D65" location="RAMA!A579" display="6.5. Iatrogénie "/>
    <hyperlink ref="D66:F66" location="RAMA!A581" display="6.5.1 Actions réalisées"/>
    <hyperlink ref="D67:G67" location="RAMA!A594" display="6.5.2 Mesure de la fonction rénale"/>
    <hyperlink ref="D68:F68" location="RAMA!A610" display="6.5.3 Aide à la prescription"/>
    <hyperlink ref="D69:H69" location="RAMA!A633" display="6.5.4 Protocoles de suivi /adaptation des doses"/>
    <hyperlink ref="D70:H70" location="RAMA!A647" display="6.5.5 Evaluation/réévaluation des prescriptions"/>
    <hyperlink ref="D71:E71" location="RAMA!A665" display="6.5.6 Indicateurs "/>
    <hyperlink ref="B73:G73" location="RAMA!A690" display="7. Contribution et implication dans la politique de formation"/>
    <hyperlink ref="B77:E77" location="RAMA!A736" display="8. Elaboration d’un dossier type de soins"/>
    <hyperlink ref="C78:D78" location="RAMA!A738" display="8.1 Dossier médical"/>
    <hyperlink ref="C79:F79" location="RAMA!A759" display="8.2 Informatisation du dossier de soins"/>
    <hyperlink ref="C80:D80" location="RAMA!A799" display="8.3 Transmissions "/>
    <hyperlink ref="B82:F82" location="RAMA!A812" display="9. Activité médicale et suivi de la population"/>
    <hyperlink ref="C83:G83" location="RAMA!A814" display="9.1 Caractéristiques de la population accueillie"/>
    <hyperlink ref="D84:E84" location="RAMA!A816" display="9.1.1 Généralités"/>
    <hyperlink ref="D85:G85" location="RAMA!A842" display="9.1.2 Troubles du comportement "/>
    <hyperlink ref="D86:G86" location="RAMA!A861" display="9.1.3 Nutrition /état buccodentaire"/>
    <hyperlink ref="D87:G87" location="RAMA!A884" display="9.1.4 chutes/contention physique"/>
    <hyperlink ref="D88:E88" location="RAMA!A974" display="9.1.5  Escarres "/>
    <hyperlink ref="D89:H89" location="RAMA!A948" display="9.1.6 Dépistage et prise en charge de la douleur"/>
    <hyperlink ref="D90:E90" location="RAMA!A972" display="9.1.7 Autres "/>
    <hyperlink ref="D95:E95" location="RAMA!A1020" display="9.2.3 Décès "/>
    <hyperlink ref="D94:E94" location="RAMA!A1003" display="9.2.2 Sorties "/>
    <hyperlink ref="C92:G92" location="RAMA!A978" display="9.2 Mouvements de la population accueillie"/>
    <hyperlink ref="D96:F96" location="RAMA!A1042" display="9.2.4 Hospitalisations "/>
    <hyperlink ref="C97:D97" location="RAMA!A1087" display="9.3 Partenariats"/>
    <hyperlink ref="C98:D98" location="RAMA!A1130" display="9.4 Vaccinations"/>
    <hyperlink ref="B100:D100" location="RAMA!A1160" display="10. Avis sur les conventions"/>
    <hyperlink ref="B102:J102" location="RAMA!A1187" display="11. Implication dans la dynamique des réseaux gérontologiques ou autres formes de coordination"/>
    <hyperlink ref="B104:E104" location="RAMA!A1205" display="12. Risques collectifs et santé publique"/>
    <hyperlink ref="B106:F106" location="RAMA!A1233" display="13. Prescription dans les situations particulières"/>
    <hyperlink ref="B108" location="RAMA!A1246" display="Conclusion"/>
    <hyperlink ref="B36:D36" location="RAMA!A139" display="Médecin coordonnateur "/>
    <hyperlink ref="B110" location="RAMA!A1263" display="Annexes"/>
    <hyperlink ref="C111" location="RAMA!A1265" display="A. PASA"/>
    <hyperlink ref="C112" location="RAMA!A1271" display="B. UPAD"/>
    <hyperlink ref="C113" location="RAMA!A1277" display="C. UHR"/>
    <hyperlink ref="C114" location="RAMA!A1340" display="D. Hébergement permanent"/>
    <hyperlink ref="C115" location="RAMA!A1347" display="E. Hébergement temporaire"/>
    <hyperlink ref="C116" location="RAMA!A1353" display="F. Accueil de jour"/>
    <hyperlink ref="D93:E93" location="RAMA!A980" display="9.2.1 Motifs d'entrée "/>
    <hyperlink ref="B1139:J1139" location="Résultats!A525" display="Cliquez ici pour voir la représentation graphique"/>
    <hyperlink ref="B1046:J1046" location="Résultats!A457" display="Cliquez ici pour voir la représentation graphique"/>
    <hyperlink ref="B1030:J1030" location="Résultats!A433" display="Cliquez ici pour voir la représentation graphique"/>
    <hyperlink ref="B1010:J1010" location="Résultats!A409" display="Cliquez ici pour voir la représentation graphique"/>
    <hyperlink ref="B960:J960" location="Résultats!A358" display="Cliquez ici pour voir la représentation graphique"/>
    <hyperlink ref="B938:J938" location="Résultats!A334" display="Cliquez ici pour voir la représentation graphique"/>
    <hyperlink ref="B897:J897" location="Résultats!A288" display="Cliquez ici pour voir la représentation graphique"/>
    <hyperlink ref="B873:J873" location="Résultats!A264" display="Cliquez ici pour voir la représentation graphique"/>
    <hyperlink ref="B678:J678" location="Résultats!A136" display="Cliquez ici pour voir la représentation graphique"/>
    <hyperlink ref="B396:J396" location="Résultats!A59" display="Cliquez ici pour voir la représentation graphique"/>
    <hyperlink ref="B215:J215" location="Résultats!A8" display="Cliquez ici pour voir la représentation graphique"/>
    <hyperlink ref="B256:J256" location="Résultats!A34" display="Cliquez ici pour voir la représentation graphique"/>
    <hyperlink ref="B598:J598" location="Résultats!A112" display="Cliquez ici pour voir la représentation graphique"/>
    <hyperlink ref="B547:J547" location="Résultats!A86" display="Cliquez ici pour voir la représentation graphique"/>
    <hyperlink ref="B744:J744" location="Résultats!A163" display="Cliquez ici pour voir la représentation graphique"/>
    <hyperlink ref="B783:J783" location="Résultats!A187" display="Cliquez ici pour voir la représentation graphique"/>
    <hyperlink ref="B822:J822" location="Résultats!A216" display="Cliquez ici pour voir la représentation graphique"/>
    <hyperlink ref="B845:J845" location="Résultats!A240" display="Cliquez ici pour voir la représentation graphique"/>
    <hyperlink ref="B990:J990" location="Résultats!A385" display="Cliquez ici pour voir la représentation graphique"/>
    <hyperlink ref="B1062:J1062" location="Résultats!A481" display="Cliquez ici pour voir la représentation graphique"/>
    <hyperlink ref="B1076:J1076" location="Résultats!A503" display="Cliquez ici pour voir la représentation graphique"/>
    <hyperlink ref="D88" location="RAMA!A925" display="9.1.5  Escarres ou plaies chroniques"/>
    <hyperlink ref="C114:E114" location="RAMA!A1283" display="D. Accueil de nuit et équipes mobiles"/>
    <hyperlink ref="C115:E115" location="RAMA!A1290" display="E. Hébergement temporaire"/>
    <hyperlink ref="C116:E116" location="RAMA!A1296" display="F. Accueil de jour"/>
    <hyperlink ref="D48:E48" location="RAMA!A326" display="3.2.1 Intervenants "/>
    <hyperlink ref="B915:J915" location="Résultats!A312" display="Cliquez ici pour voir la représentation graphique"/>
    <hyperlink ref="B1216:J1216" location="Résultats!A549" display="Cliquez ici pour voir la représentation graphique"/>
  </hyperlinks>
  <printOptions horizontalCentered="1"/>
  <pageMargins left="0.19685039370078741" right="0.19685039370078741" top="0.19685039370078741" bottom="0.43" header="0.18" footer="0.2"/>
  <pageSetup paperSize="9" orientation="portrait" r:id="rId1"/>
  <headerFooter>
    <oddFooter>&amp;L&amp;8&amp;D&amp;C&amp;8RAMA&amp;R&amp;8&amp;P</oddFooter>
  </headerFooter>
  <rowBreaks count="2" manualBreakCount="2">
    <brk id="29" max="16383" man="1"/>
    <brk id="11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6" r:id="rId4" name="Check Box 432">
              <controlPr defaultSize="0" autoFill="0" autoLine="0" autoPict="0">
                <anchor moveWithCells="1">
                  <from>
                    <xdr:col>6</xdr:col>
                    <xdr:colOff>276225</xdr:colOff>
                    <xdr:row>148</xdr:row>
                    <xdr:rowOff>161925</xdr:rowOff>
                  </from>
                  <to>
                    <xdr:col>6</xdr:col>
                    <xdr:colOff>581025</xdr:colOff>
                    <xdr:row>150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5" name="Check Box 472">
              <controlPr defaultSize="0" autoFill="0" autoLine="0" autoPict="0">
                <anchor moveWithCells="1">
                  <from>
                    <xdr:col>7</xdr:col>
                    <xdr:colOff>266700</xdr:colOff>
                    <xdr:row>121</xdr:row>
                    <xdr:rowOff>142875</xdr:rowOff>
                  </from>
                  <to>
                    <xdr:col>7</xdr:col>
                    <xdr:colOff>571500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6" name="Check Box 533">
              <controlPr defaultSize="0" autoFill="0" autoLine="0" autoPict="0">
                <anchor moveWithCells="1">
                  <from>
                    <xdr:col>7</xdr:col>
                    <xdr:colOff>266700</xdr:colOff>
                    <xdr:row>769</xdr:row>
                    <xdr:rowOff>142875</xdr:rowOff>
                  </from>
                  <to>
                    <xdr:col>7</xdr:col>
                    <xdr:colOff>571500</xdr:colOff>
                    <xdr:row>771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7" name="Check Box 535">
              <controlPr defaultSize="0" autoFill="0" autoLine="0" autoPict="0">
                <anchor moveWithCells="1">
                  <from>
                    <xdr:col>7</xdr:col>
                    <xdr:colOff>266700</xdr:colOff>
                    <xdr:row>770</xdr:row>
                    <xdr:rowOff>142875</xdr:rowOff>
                  </from>
                  <to>
                    <xdr:col>7</xdr:col>
                    <xdr:colOff>571500</xdr:colOff>
                    <xdr:row>772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8" name="Check Box 537">
              <controlPr defaultSize="0" autoFill="0" autoLine="0" autoPict="0">
                <anchor moveWithCells="1">
                  <from>
                    <xdr:col>7</xdr:col>
                    <xdr:colOff>266700</xdr:colOff>
                    <xdr:row>770</xdr:row>
                    <xdr:rowOff>142875</xdr:rowOff>
                  </from>
                  <to>
                    <xdr:col>7</xdr:col>
                    <xdr:colOff>571500</xdr:colOff>
                    <xdr:row>772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9" name="Check Box 635">
              <controlPr defaultSize="0" autoFill="0" autoLine="0" autoPict="0">
                <anchor moveWithCells="1">
                  <from>
                    <xdr:col>3</xdr:col>
                    <xdr:colOff>266700</xdr:colOff>
                    <xdr:row>121</xdr:row>
                    <xdr:rowOff>152400</xdr:rowOff>
                  </from>
                  <to>
                    <xdr:col>3</xdr:col>
                    <xdr:colOff>571500</xdr:colOff>
                    <xdr:row>123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10" name="Check Box 781">
              <controlPr defaultSize="0" autoFill="0" autoLine="0" autoPict="0">
                <anchor moveWithCells="1">
                  <from>
                    <xdr:col>6</xdr:col>
                    <xdr:colOff>276225</xdr:colOff>
                    <xdr:row>149</xdr:row>
                    <xdr:rowOff>161925</xdr:rowOff>
                  </from>
                  <to>
                    <xdr:col>6</xdr:col>
                    <xdr:colOff>581025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11" name="Check Box 782">
              <controlPr defaultSize="0" autoFill="0" autoLine="0" autoPict="0">
                <anchor moveWithCells="1">
                  <from>
                    <xdr:col>6</xdr:col>
                    <xdr:colOff>276225</xdr:colOff>
                    <xdr:row>150</xdr:row>
                    <xdr:rowOff>161925</xdr:rowOff>
                  </from>
                  <to>
                    <xdr:col>6</xdr:col>
                    <xdr:colOff>581025</xdr:colOff>
                    <xdr:row>152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12" name="Check Box 783">
              <controlPr defaultSize="0" autoFill="0" autoLine="0" autoPict="0">
                <anchor moveWithCells="1">
                  <from>
                    <xdr:col>6</xdr:col>
                    <xdr:colOff>276225</xdr:colOff>
                    <xdr:row>151</xdr:row>
                    <xdr:rowOff>161925</xdr:rowOff>
                  </from>
                  <to>
                    <xdr:col>6</xdr:col>
                    <xdr:colOff>581025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13" name="Check Box 784">
              <controlPr defaultSize="0" autoFill="0" autoLine="0" autoPict="0">
                <anchor moveWithCells="1">
                  <from>
                    <xdr:col>6</xdr:col>
                    <xdr:colOff>276225</xdr:colOff>
                    <xdr:row>152</xdr:row>
                    <xdr:rowOff>161925</xdr:rowOff>
                  </from>
                  <to>
                    <xdr:col>6</xdr:col>
                    <xdr:colOff>581025</xdr:colOff>
                    <xdr:row>154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14" name="Check Box 785">
              <controlPr defaultSize="0" autoFill="0" autoLine="0" autoPict="0">
                <anchor moveWithCells="1">
                  <from>
                    <xdr:col>6</xdr:col>
                    <xdr:colOff>276225</xdr:colOff>
                    <xdr:row>153</xdr:row>
                    <xdr:rowOff>161925</xdr:rowOff>
                  </from>
                  <to>
                    <xdr:col>6</xdr:col>
                    <xdr:colOff>581025</xdr:colOff>
                    <xdr:row>155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15" name="Check Box 786">
              <controlPr defaultSize="0" autoFill="0" autoLine="0" autoPict="0">
                <anchor moveWithCells="1">
                  <from>
                    <xdr:col>7</xdr:col>
                    <xdr:colOff>276225</xdr:colOff>
                    <xdr:row>148</xdr:row>
                    <xdr:rowOff>161925</xdr:rowOff>
                  </from>
                  <to>
                    <xdr:col>7</xdr:col>
                    <xdr:colOff>581025</xdr:colOff>
                    <xdr:row>150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16" name="Check Box 787">
              <controlPr defaultSize="0" autoFill="0" autoLine="0" autoPict="0">
                <anchor moveWithCells="1">
                  <from>
                    <xdr:col>7</xdr:col>
                    <xdr:colOff>276225</xdr:colOff>
                    <xdr:row>149</xdr:row>
                    <xdr:rowOff>161925</xdr:rowOff>
                  </from>
                  <to>
                    <xdr:col>7</xdr:col>
                    <xdr:colOff>581025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17" name="Check Box 788">
              <controlPr defaultSize="0" autoFill="0" autoLine="0" autoPict="0">
                <anchor moveWithCells="1">
                  <from>
                    <xdr:col>7</xdr:col>
                    <xdr:colOff>276225</xdr:colOff>
                    <xdr:row>150</xdr:row>
                    <xdr:rowOff>161925</xdr:rowOff>
                  </from>
                  <to>
                    <xdr:col>7</xdr:col>
                    <xdr:colOff>581025</xdr:colOff>
                    <xdr:row>152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18" name="Check Box 789">
              <controlPr defaultSize="0" autoFill="0" autoLine="0" autoPict="0">
                <anchor moveWithCells="1">
                  <from>
                    <xdr:col>7</xdr:col>
                    <xdr:colOff>276225</xdr:colOff>
                    <xdr:row>151</xdr:row>
                    <xdr:rowOff>161925</xdr:rowOff>
                  </from>
                  <to>
                    <xdr:col>7</xdr:col>
                    <xdr:colOff>581025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19" name="Check Box 790">
              <controlPr defaultSize="0" autoFill="0" autoLine="0" autoPict="0">
                <anchor moveWithCells="1">
                  <from>
                    <xdr:col>7</xdr:col>
                    <xdr:colOff>276225</xdr:colOff>
                    <xdr:row>152</xdr:row>
                    <xdr:rowOff>161925</xdr:rowOff>
                  </from>
                  <to>
                    <xdr:col>7</xdr:col>
                    <xdr:colOff>581025</xdr:colOff>
                    <xdr:row>154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20" name="Check Box 791">
              <controlPr defaultSize="0" autoFill="0" autoLine="0" autoPict="0">
                <anchor moveWithCells="1">
                  <from>
                    <xdr:col>7</xdr:col>
                    <xdr:colOff>276225</xdr:colOff>
                    <xdr:row>153</xdr:row>
                    <xdr:rowOff>161925</xdr:rowOff>
                  </from>
                  <to>
                    <xdr:col>7</xdr:col>
                    <xdr:colOff>581025</xdr:colOff>
                    <xdr:row>155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21" name="Check Box 821">
              <controlPr defaultSize="0" autoFill="0" autoLine="0" autoPict="0">
                <anchor moveWithCells="1">
                  <from>
                    <xdr:col>6</xdr:col>
                    <xdr:colOff>266700</xdr:colOff>
                    <xdr:row>769</xdr:row>
                    <xdr:rowOff>142875</xdr:rowOff>
                  </from>
                  <to>
                    <xdr:col>6</xdr:col>
                    <xdr:colOff>571500</xdr:colOff>
                    <xdr:row>771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22" name="Check Box 822">
              <controlPr defaultSize="0" autoFill="0" autoLine="0" autoPict="0">
                <anchor moveWithCells="1">
                  <from>
                    <xdr:col>6</xdr:col>
                    <xdr:colOff>266700</xdr:colOff>
                    <xdr:row>770</xdr:row>
                    <xdr:rowOff>142875</xdr:rowOff>
                  </from>
                  <to>
                    <xdr:col>6</xdr:col>
                    <xdr:colOff>571500</xdr:colOff>
                    <xdr:row>772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23" name="Check Box 823">
              <controlPr defaultSize="0" autoFill="0" autoLine="0" autoPict="0">
                <anchor moveWithCells="1">
                  <from>
                    <xdr:col>6</xdr:col>
                    <xdr:colOff>266700</xdr:colOff>
                    <xdr:row>770</xdr:row>
                    <xdr:rowOff>142875</xdr:rowOff>
                  </from>
                  <to>
                    <xdr:col>6</xdr:col>
                    <xdr:colOff>571500</xdr:colOff>
                    <xdr:row>772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24" name="Check Box 824">
              <controlPr defaultSize="0" autoFill="0" autoLine="0" autoPict="0">
                <anchor moveWithCells="1">
                  <from>
                    <xdr:col>5</xdr:col>
                    <xdr:colOff>266700</xdr:colOff>
                    <xdr:row>769</xdr:row>
                    <xdr:rowOff>142875</xdr:rowOff>
                  </from>
                  <to>
                    <xdr:col>5</xdr:col>
                    <xdr:colOff>571500</xdr:colOff>
                    <xdr:row>771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25" name="Check Box 825">
              <controlPr defaultSize="0" autoFill="0" autoLine="0" autoPict="0">
                <anchor moveWithCells="1">
                  <from>
                    <xdr:col>5</xdr:col>
                    <xdr:colOff>266700</xdr:colOff>
                    <xdr:row>770</xdr:row>
                    <xdr:rowOff>142875</xdr:rowOff>
                  </from>
                  <to>
                    <xdr:col>5</xdr:col>
                    <xdr:colOff>571500</xdr:colOff>
                    <xdr:row>772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26" name="Check Box 826">
              <controlPr defaultSize="0" autoFill="0" autoLine="0" autoPict="0">
                <anchor moveWithCells="1">
                  <from>
                    <xdr:col>5</xdr:col>
                    <xdr:colOff>266700</xdr:colOff>
                    <xdr:row>770</xdr:row>
                    <xdr:rowOff>142875</xdr:rowOff>
                  </from>
                  <to>
                    <xdr:col>5</xdr:col>
                    <xdr:colOff>571500</xdr:colOff>
                    <xdr:row>772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" r:id="rId27" name="Check Box 1797">
              <controlPr defaultSize="0" autoFill="0" autoLine="0" autoPict="0">
                <anchor moveWithCells="1">
                  <from>
                    <xdr:col>5</xdr:col>
                    <xdr:colOff>276225</xdr:colOff>
                    <xdr:row>148</xdr:row>
                    <xdr:rowOff>161925</xdr:rowOff>
                  </from>
                  <to>
                    <xdr:col>5</xdr:col>
                    <xdr:colOff>581025</xdr:colOff>
                    <xdr:row>150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6" r:id="rId28" name="Check Box 1798">
              <controlPr defaultSize="0" autoFill="0" autoLine="0" autoPict="0">
                <anchor moveWithCells="1">
                  <from>
                    <xdr:col>5</xdr:col>
                    <xdr:colOff>276225</xdr:colOff>
                    <xdr:row>149</xdr:row>
                    <xdr:rowOff>161925</xdr:rowOff>
                  </from>
                  <to>
                    <xdr:col>5</xdr:col>
                    <xdr:colOff>581025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7" r:id="rId29" name="Check Box 1799">
              <controlPr defaultSize="0" autoFill="0" autoLine="0" autoPict="0">
                <anchor moveWithCells="1">
                  <from>
                    <xdr:col>5</xdr:col>
                    <xdr:colOff>276225</xdr:colOff>
                    <xdr:row>150</xdr:row>
                    <xdr:rowOff>161925</xdr:rowOff>
                  </from>
                  <to>
                    <xdr:col>5</xdr:col>
                    <xdr:colOff>581025</xdr:colOff>
                    <xdr:row>152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8" r:id="rId30" name="Check Box 1800">
              <controlPr defaultSize="0" autoFill="0" autoLine="0" autoPict="0">
                <anchor moveWithCells="1">
                  <from>
                    <xdr:col>5</xdr:col>
                    <xdr:colOff>276225</xdr:colOff>
                    <xdr:row>151</xdr:row>
                    <xdr:rowOff>161925</xdr:rowOff>
                  </from>
                  <to>
                    <xdr:col>5</xdr:col>
                    <xdr:colOff>581025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9" r:id="rId31" name="Check Box 1801">
              <controlPr defaultSize="0" autoFill="0" autoLine="0" autoPict="0">
                <anchor moveWithCells="1">
                  <from>
                    <xdr:col>5</xdr:col>
                    <xdr:colOff>276225</xdr:colOff>
                    <xdr:row>152</xdr:row>
                    <xdr:rowOff>161925</xdr:rowOff>
                  </from>
                  <to>
                    <xdr:col>5</xdr:col>
                    <xdr:colOff>581025</xdr:colOff>
                    <xdr:row>154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0" r:id="rId32" name="Check Box 1802">
              <controlPr defaultSize="0" autoFill="0" autoLine="0" autoPict="0">
                <anchor moveWithCells="1">
                  <from>
                    <xdr:col>5</xdr:col>
                    <xdr:colOff>276225</xdr:colOff>
                    <xdr:row>153</xdr:row>
                    <xdr:rowOff>161925</xdr:rowOff>
                  </from>
                  <to>
                    <xdr:col>5</xdr:col>
                    <xdr:colOff>581025</xdr:colOff>
                    <xdr:row>155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1" r:id="rId33" name="Check Box 1923">
              <controlPr defaultSize="0" autoFill="0" autoLine="0" autoPict="0">
                <anchor moveWithCells="1">
                  <from>
                    <xdr:col>8</xdr:col>
                    <xdr:colOff>276225</xdr:colOff>
                    <xdr:row>148</xdr:row>
                    <xdr:rowOff>161925</xdr:rowOff>
                  </from>
                  <to>
                    <xdr:col>8</xdr:col>
                    <xdr:colOff>581025</xdr:colOff>
                    <xdr:row>150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2" r:id="rId34" name="Check Box 1924">
              <controlPr defaultSize="0" autoFill="0" autoLine="0" autoPict="0">
                <anchor moveWithCells="1">
                  <from>
                    <xdr:col>8</xdr:col>
                    <xdr:colOff>276225</xdr:colOff>
                    <xdr:row>149</xdr:row>
                    <xdr:rowOff>161925</xdr:rowOff>
                  </from>
                  <to>
                    <xdr:col>8</xdr:col>
                    <xdr:colOff>581025</xdr:colOff>
                    <xdr:row>151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3" r:id="rId35" name="Check Box 1925">
              <controlPr defaultSize="0" autoFill="0" autoLine="0" autoPict="0">
                <anchor moveWithCells="1">
                  <from>
                    <xdr:col>8</xdr:col>
                    <xdr:colOff>276225</xdr:colOff>
                    <xdr:row>150</xdr:row>
                    <xdr:rowOff>161925</xdr:rowOff>
                  </from>
                  <to>
                    <xdr:col>8</xdr:col>
                    <xdr:colOff>581025</xdr:colOff>
                    <xdr:row>152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4" r:id="rId36" name="Check Box 1926">
              <controlPr defaultSize="0" autoFill="0" autoLine="0" autoPict="0">
                <anchor moveWithCells="1">
                  <from>
                    <xdr:col>8</xdr:col>
                    <xdr:colOff>276225</xdr:colOff>
                    <xdr:row>151</xdr:row>
                    <xdr:rowOff>161925</xdr:rowOff>
                  </from>
                  <to>
                    <xdr:col>8</xdr:col>
                    <xdr:colOff>581025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5" r:id="rId37" name="Check Box 1927">
              <controlPr defaultSize="0" autoFill="0" autoLine="0" autoPict="0">
                <anchor moveWithCells="1">
                  <from>
                    <xdr:col>8</xdr:col>
                    <xdr:colOff>276225</xdr:colOff>
                    <xdr:row>152</xdr:row>
                    <xdr:rowOff>161925</xdr:rowOff>
                  </from>
                  <to>
                    <xdr:col>8</xdr:col>
                    <xdr:colOff>581025</xdr:colOff>
                    <xdr:row>154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6" r:id="rId38" name="Check Box 1928">
              <controlPr defaultSize="0" autoFill="0" autoLine="0" autoPict="0">
                <anchor moveWithCells="1">
                  <from>
                    <xdr:col>8</xdr:col>
                    <xdr:colOff>276225</xdr:colOff>
                    <xdr:row>153</xdr:row>
                    <xdr:rowOff>161925</xdr:rowOff>
                  </from>
                  <to>
                    <xdr:col>8</xdr:col>
                    <xdr:colOff>581025</xdr:colOff>
                    <xdr:row>155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7" r:id="rId39" name="Check Box 1929">
              <controlPr defaultSize="0" autoFill="0" autoLine="0" autoPict="0">
                <anchor moveWithCells="1">
                  <from>
                    <xdr:col>8</xdr:col>
                    <xdr:colOff>266700</xdr:colOff>
                    <xdr:row>769</xdr:row>
                    <xdr:rowOff>142875</xdr:rowOff>
                  </from>
                  <to>
                    <xdr:col>8</xdr:col>
                    <xdr:colOff>571500</xdr:colOff>
                    <xdr:row>771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8" r:id="rId40" name="Check Box 1930">
              <controlPr defaultSize="0" autoFill="0" autoLine="0" autoPict="0">
                <anchor moveWithCells="1">
                  <from>
                    <xdr:col>8</xdr:col>
                    <xdr:colOff>266700</xdr:colOff>
                    <xdr:row>770</xdr:row>
                    <xdr:rowOff>142875</xdr:rowOff>
                  </from>
                  <to>
                    <xdr:col>8</xdr:col>
                    <xdr:colOff>571500</xdr:colOff>
                    <xdr:row>772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9" r:id="rId41" name="Check Box 1931">
              <controlPr defaultSize="0" autoFill="0" autoLine="0" autoPict="0">
                <anchor moveWithCells="1">
                  <from>
                    <xdr:col>8</xdr:col>
                    <xdr:colOff>266700</xdr:colOff>
                    <xdr:row>770</xdr:row>
                    <xdr:rowOff>142875</xdr:rowOff>
                  </from>
                  <to>
                    <xdr:col>8</xdr:col>
                    <xdr:colOff>571500</xdr:colOff>
                    <xdr:row>772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6"/>
  </sheetPr>
  <dimension ref="A1:K570"/>
  <sheetViews>
    <sheetView showGridLines="0" topLeftCell="A547" zoomScaleNormal="100" workbookViewId="0">
      <selection activeCell="B570" sqref="B570:J570"/>
    </sheetView>
  </sheetViews>
  <sheetFormatPr baseColWidth="10" defaultColWidth="0" defaultRowHeight="15" x14ac:dyDescent="0.25"/>
  <cols>
    <col min="1" max="1" width="2.7109375" style="89" customWidth="1"/>
    <col min="2" max="2" width="11.42578125" style="89" customWidth="1"/>
    <col min="3" max="3" width="6.85546875" style="88" customWidth="1"/>
    <col min="4" max="10" width="11.42578125" style="89" customWidth="1"/>
    <col min="11" max="11" width="2.7109375" style="89" customWidth="1"/>
    <col min="12" max="16384" width="11.42578125" style="89" hidden="1"/>
  </cols>
  <sheetData>
    <row r="1" spans="2:10" ht="7.5" customHeight="1" x14ac:dyDescent="0.25"/>
    <row r="2" spans="2:10" ht="56.25" customHeight="1" x14ac:dyDescent="0.25">
      <c r="B2" s="387" t="s">
        <v>457</v>
      </c>
      <c r="C2" s="387"/>
      <c r="D2" s="387"/>
      <c r="E2" s="387"/>
      <c r="F2" s="387"/>
      <c r="G2" s="387"/>
      <c r="H2" s="387"/>
      <c r="I2" s="387"/>
      <c r="J2" s="387"/>
    </row>
    <row r="3" spans="2:10" s="137" customFormat="1" ht="15.75" customHeight="1" x14ac:dyDescent="0.35">
      <c r="B3" s="138"/>
      <c r="C3" s="138"/>
      <c r="D3" s="138"/>
      <c r="E3" s="138"/>
      <c r="F3" s="138"/>
      <c r="G3" s="138"/>
      <c r="H3" s="138"/>
      <c r="I3" s="138"/>
      <c r="J3" s="138"/>
    </row>
    <row r="4" spans="2:10" s="137" customFormat="1" ht="21" x14ac:dyDescent="0.35">
      <c r="B4" s="206" t="str">
        <f>IF(RAMA!D5=0,"",RAMA!D5)</f>
        <v/>
      </c>
      <c r="C4" s="138"/>
      <c r="D4" s="138"/>
      <c r="E4" s="138"/>
      <c r="F4" s="138"/>
      <c r="G4" s="138"/>
      <c r="H4" s="138"/>
      <c r="I4" s="138"/>
      <c r="J4" s="138"/>
    </row>
    <row r="5" spans="2:10" s="137" customFormat="1" ht="21" x14ac:dyDescent="0.35">
      <c r="B5" s="206" t="str">
        <f>IF(RAMA!D9=0,"",RAMA!D9)</f>
        <v/>
      </c>
      <c r="C5" s="138"/>
      <c r="D5" s="138"/>
      <c r="E5" s="138"/>
      <c r="F5" s="138"/>
      <c r="G5" s="138"/>
      <c r="H5" s="138"/>
      <c r="I5" s="138"/>
      <c r="J5" s="138"/>
    </row>
    <row r="6" spans="2:10" s="137" customFormat="1" ht="21" x14ac:dyDescent="0.35">
      <c r="B6" s="207" t="str">
        <f>IF(RAMA!D8=0,"",RAMA!D8)</f>
        <v/>
      </c>
      <c r="C6" s="138"/>
      <c r="D6" s="138"/>
      <c r="E6" s="138"/>
      <c r="F6" s="138"/>
      <c r="G6" s="138"/>
      <c r="H6" s="138"/>
      <c r="I6" s="138"/>
      <c r="J6" s="138"/>
    </row>
    <row r="7" spans="2:10" s="137" customFormat="1" ht="14.25" customHeight="1" x14ac:dyDescent="0.35">
      <c r="B7" s="138"/>
      <c r="C7" s="138"/>
      <c r="D7" s="138"/>
      <c r="E7" s="138"/>
      <c r="F7" s="138"/>
      <c r="G7" s="138"/>
      <c r="H7" s="138"/>
      <c r="I7" s="138"/>
      <c r="J7" s="138"/>
    </row>
    <row r="8" spans="2:10" s="137" customFormat="1" ht="21" x14ac:dyDescent="0.25">
      <c r="B8" s="261" t="s">
        <v>382</v>
      </c>
      <c r="C8" s="261"/>
      <c r="D8" s="261"/>
      <c r="E8" s="261"/>
      <c r="F8" s="261"/>
      <c r="G8" s="261"/>
      <c r="H8" s="261"/>
      <c r="I8" s="261"/>
      <c r="J8" s="261"/>
    </row>
    <row r="10" spans="2:10" ht="18.75" x14ac:dyDescent="0.25">
      <c r="B10" s="99" t="s">
        <v>365</v>
      </c>
    </row>
    <row r="29" spans="2:10" x14ac:dyDescent="0.25">
      <c r="B29" s="109" t="s">
        <v>394</v>
      </c>
      <c r="C29" s="89"/>
    </row>
    <row r="30" spans="2:10" x14ac:dyDescent="0.25">
      <c r="B30" s="118" t="s">
        <v>458</v>
      </c>
      <c r="C30" s="119" t="str">
        <f>RAMA!D208</f>
        <v/>
      </c>
      <c r="D30" s="101" t="s">
        <v>356</v>
      </c>
      <c r="E30" s="101"/>
      <c r="F30" s="101"/>
    </row>
    <row r="31" spans="2:10" x14ac:dyDescent="0.25">
      <c r="B31" s="383" t="s">
        <v>452</v>
      </c>
      <c r="C31" s="383"/>
      <c r="D31" s="383"/>
      <c r="E31" s="383"/>
      <c r="F31" s="383"/>
      <c r="G31" s="383"/>
      <c r="H31" s="383"/>
      <c r="I31" s="383"/>
      <c r="J31" s="383"/>
    </row>
    <row r="34" spans="2:2" ht="18.75" x14ac:dyDescent="0.25">
      <c r="B34" s="99" t="s">
        <v>366</v>
      </c>
    </row>
    <row r="51" spans="2:10" ht="15" customHeight="1" x14ac:dyDescent="0.25"/>
    <row r="53" spans="2:10" x14ac:dyDescent="0.25">
      <c r="B53" s="109" t="s">
        <v>394</v>
      </c>
      <c r="C53" s="89"/>
      <c r="G53" s="101"/>
    </row>
    <row r="54" spans="2:10" x14ac:dyDescent="0.25">
      <c r="B54" s="118" t="s">
        <v>458</v>
      </c>
      <c r="C54" s="119" t="e">
        <f>RAMA!D243</f>
        <v>#N/A</v>
      </c>
      <c r="D54" s="101" t="s">
        <v>355</v>
      </c>
      <c r="E54" s="101"/>
    </row>
    <row r="55" spans="2:10" x14ac:dyDescent="0.25">
      <c r="B55" s="383" t="s">
        <v>452</v>
      </c>
      <c r="C55" s="383"/>
      <c r="D55" s="383"/>
      <c r="E55" s="383"/>
      <c r="F55" s="383"/>
      <c r="G55" s="383"/>
      <c r="H55" s="383"/>
      <c r="I55" s="383"/>
      <c r="J55" s="383"/>
    </row>
    <row r="59" spans="2:10" ht="41.25" customHeight="1" x14ac:dyDescent="0.25">
      <c r="B59" s="388" t="s">
        <v>393</v>
      </c>
      <c r="C59" s="388"/>
      <c r="D59" s="388"/>
      <c r="E59" s="388"/>
      <c r="F59" s="388"/>
      <c r="G59" s="388"/>
      <c r="H59" s="388"/>
      <c r="I59" s="388"/>
      <c r="J59" s="388"/>
    </row>
    <row r="78" spans="2:10" x14ac:dyDescent="0.25">
      <c r="B78" s="109" t="s">
        <v>394</v>
      </c>
      <c r="C78" s="89"/>
    </row>
    <row r="79" spans="2:10" x14ac:dyDescent="0.25">
      <c r="B79" s="101" t="s">
        <v>459</v>
      </c>
      <c r="C79" s="102"/>
      <c r="D79" s="101"/>
      <c r="E79" s="108" t="e">
        <f>RAMA!D392</f>
        <v>#N/A</v>
      </c>
      <c r="F79" s="101"/>
    </row>
    <row r="80" spans="2:10" x14ac:dyDescent="0.25">
      <c r="B80" s="383" t="s">
        <v>452</v>
      </c>
      <c r="C80" s="383"/>
      <c r="D80" s="383"/>
      <c r="E80" s="383"/>
      <c r="F80" s="383"/>
      <c r="G80" s="383"/>
      <c r="H80" s="383"/>
      <c r="I80" s="383"/>
      <c r="J80" s="383"/>
    </row>
    <row r="81" spans="2:10" x14ac:dyDescent="0.25">
      <c r="B81" s="101"/>
      <c r="C81" s="102"/>
      <c r="D81" s="101"/>
      <c r="E81" s="108"/>
      <c r="F81" s="101"/>
    </row>
    <row r="82" spans="2:10" x14ac:dyDescent="0.25">
      <c r="B82" s="101"/>
      <c r="C82" s="102"/>
      <c r="D82" s="101"/>
      <c r="E82" s="108"/>
      <c r="F82" s="101"/>
    </row>
    <row r="83" spans="2:10" x14ac:dyDescent="0.25">
      <c r="B83" s="101"/>
      <c r="C83" s="102"/>
      <c r="D83" s="101"/>
      <c r="E83" s="108"/>
      <c r="F83" s="101"/>
    </row>
    <row r="84" spans="2:10" ht="21" x14ac:dyDescent="0.25">
      <c r="B84" s="385" t="s">
        <v>385</v>
      </c>
      <c r="C84" s="385"/>
      <c r="D84" s="385"/>
      <c r="E84" s="385"/>
      <c r="F84" s="385"/>
      <c r="G84" s="385"/>
      <c r="H84" s="385"/>
      <c r="I84" s="385"/>
      <c r="J84" s="385"/>
    </row>
    <row r="85" spans="2:10" x14ac:dyDescent="0.25">
      <c r="B85" s="101"/>
      <c r="C85" s="102"/>
      <c r="D85" s="101"/>
      <c r="E85" s="108"/>
      <c r="F85" s="101"/>
    </row>
    <row r="86" spans="2:10" ht="18.75" x14ac:dyDescent="0.25">
      <c r="B86" s="99" t="s">
        <v>368</v>
      </c>
      <c r="C86" s="102"/>
      <c r="D86" s="101"/>
      <c r="E86" s="108"/>
      <c r="F86" s="101"/>
    </row>
    <row r="87" spans="2:10" x14ac:dyDescent="0.25">
      <c r="B87" s="101"/>
      <c r="C87" s="102"/>
      <c r="D87" s="101"/>
      <c r="E87" s="108"/>
      <c r="F87" s="101"/>
    </row>
    <row r="88" spans="2:10" x14ac:dyDescent="0.25">
      <c r="B88" s="101"/>
      <c r="C88" s="102"/>
      <c r="D88" s="101"/>
      <c r="E88" s="108"/>
      <c r="F88" s="101"/>
    </row>
    <row r="89" spans="2:10" x14ac:dyDescent="0.25">
      <c r="B89" s="101"/>
      <c r="C89" s="102"/>
      <c r="D89" s="101"/>
      <c r="E89" s="108"/>
      <c r="F89" s="101"/>
    </row>
    <row r="90" spans="2:10" x14ac:dyDescent="0.25">
      <c r="B90" s="101"/>
      <c r="C90" s="102"/>
      <c r="D90" s="101"/>
      <c r="E90" s="108"/>
      <c r="F90" s="101"/>
    </row>
    <row r="91" spans="2:10" x14ac:dyDescent="0.25">
      <c r="B91" s="101"/>
      <c r="C91" s="102"/>
      <c r="D91" s="101"/>
      <c r="E91" s="108"/>
      <c r="F91" s="101"/>
    </row>
    <row r="92" spans="2:10" x14ac:dyDescent="0.25">
      <c r="B92" s="101"/>
      <c r="C92" s="102"/>
      <c r="D92" s="101"/>
      <c r="E92" s="108"/>
      <c r="F92" s="101"/>
    </row>
    <row r="93" spans="2:10" x14ac:dyDescent="0.25">
      <c r="B93" s="101"/>
      <c r="C93" s="102"/>
      <c r="D93" s="101"/>
      <c r="E93" s="108"/>
      <c r="F93" s="101"/>
    </row>
    <row r="94" spans="2:10" x14ac:dyDescent="0.25">
      <c r="B94" s="101"/>
      <c r="C94" s="102"/>
      <c r="D94" s="101"/>
      <c r="E94" s="108"/>
      <c r="F94" s="101"/>
    </row>
    <row r="95" spans="2:10" x14ac:dyDescent="0.25">
      <c r="B95" s="101"/>
      <c r="C95" s="102"/>
      <c r="D95" s="101"/>
      <c r="E95" s="108"/>
      <c r="F95" s="101"/>
    </row>
    <row r="96" spans="2:10" x14ac:dyDescent="0.25">
      <c r="B96" s="101"/>
      <c r="C96" s="102"/>
      <c r="D96" s="101"/>
      <c r="E96" s="108"/>
      <c r="F96" s="101"/>
    </row>
    <row r="97" spans="2:10" x14ac:dyDescent="0.25">
      <c r="B97" s="101"/>
      <c r="C97" s="102"/>
      <c r="D97" s="101"/>
      <c r="E97" s="108"/>
      <c r="F97" s="101"/>
    </row>
    <row r="98" spans="2:10" x14ac:dyDescent="0.25">
      <c r="B98" s="101"/>
      <c r="C98" s="102"/>
      <c r="D98" s="101"/>
      <c r="E98" s="108"/>
      <c r="F98" s="101"/>
    </row>
    <row r="99" spans="2:10" x14ac:dyDescent="0.25">
      <c r="B99" s="101"/>
      <c r="C99" s="102"/>
      <c r="D99" s="101"/>
      <c r="E99" s="108"/>
      <c r="F99" s="101"/>
    </row>
    <row r="100" spans="2:10" x14ac:dyDescent="0.25">
      <c r="B100" s="101"/>
      <c r="C100" s="102"/>
      <c r="D100" s="101"/>
      <c r="E100" s="108"/>
      <c r="F100" s="101"/>
    </row>
    <row r="101" spans="2:10" x14ac:dyDescent="0.25">
      <c r="B101" s="101"/>
      <c r="C101" s="102"/>
      <c r="D101" s="101"/>
      <c r="E101" s="108"/>
      <c r="F101" s="101"/>
    </row>
    <row r="102" spans="2:10" x14ac:dyDescent="0.25">
      <c r="B102" s="101"/>
      <c r="C102" s="102"/>
      <c r="D102" s="101"/>
      <c r="E102" s="108"/>
      <c r="F102" s="101"/>
    </row>
    <row r="103" spans="2:10" x14ac:dyDescent="0.25">
      <c r="B103" s="101"/>
      <c r="C103" s="102"/>
      <c r="D103" s="101"/>
      <c r="E103" s="108"/>
      <c r="F103" s="101"/>
    </row>
    <row r="104" spans="2:10" x14ac:dyDescent="0.25">
      <c r="B104" s="101"/>
      <c r="C104" s="102"/>
      <c r="D104" s="101"/>
      <c r="E104" s="108"/>
      <c r="F104" s="101"/>
    </row>
    <row r="105" spans="2:10" x14ac:dyDescent="0.25">
      <c r="B105" s="109" t="s">
        <v>394</v>
      </c>
      <c r="C105" s="89"/>
      <c r="F105" s="101"/>
    </row>
    <row r="106" spans="2:10" x14ac:dyDescent="0.25">
      <c r="B106" s="103" t="s">
        <v>458</v>
      </c>
      <c r="C106" s="104" t="e">
        <f>RAMA!D543</f>
        <v>#N/A</v>
      </c>
      <c r="D106" s="106" t="s">
        <v>401</v>
      </c>
      <c r="E106" s="107"/>
      <c r="F106" s="101"/>
      <c r="G106" s="101"/>
      <c r="H106" s="101"/>
      <c r="I106" s="101"/>
    </row>
    <row r="107" spans="2:10" x14ac:dyDescent="0.25">
      <c r="B107" s="383" t="s">
        <v>452</v>
      </c>
      <c r="C107" s="383"/>
      <c r="D107" s="383"/>
      <c r="E107" s="383"/>
      <c r="F107" s="383"/>
      <c r="G107" s="383"/>
      <c r="H107" s="383"/>
      <c r="I107" s="383"/>
      <c r="J107" s="383"/>
    </row>
    <row r="108" spans="2:10" x14ac:dyDescent="0.25">
      <c r="B108" s="103"/>
      <c r="C108" s="104"/>
      <c r="D108" s="106"/>
      <c r="E108" s="107"/>
      <c r="F108" s="101"/>
      <c r="G108" s="101"/>
      <c r="H108" s="101"/>
      <c r="I108" s="101"/>
    </row>
    <row r="110" spans="2:10" ht="18.75" x14ac:dyDescent="0.25">
      <c r="B110" s="99" t="s">
        <v>369</v>
      </c>
      <c r="C110" s="104"/>
      <c r="D110" s="106"/>
      <c r="E110" s="107"/>
      <c r="F110" s="101"/>
      <c r="G110" s="101"/>
      <c r="H110" s="101"/>
      <c r="I110" s="101"/>
    </row>
    <row r="111" spans="2:10" ht="15" customHeight="1" x14ac:dyDescent="0.25">
      <c r="B111" s="99"/>
      <c r="C111" s="104"/>
      <c r="D111" s="106"/>
      <c r="E111" s="107"/>
      <c r="F111" s="101"/>
      <c r="G111" s="101"/>
      <c r="H111" s="101"/>
      <c r="I111" s="101"/>
    </row>
    <row r="112" spans="2:10" ht="17.25" x14ac:dyDescent="0.25">
      <c r="B112" s="204" t="s">
        <v>28</v>
      </c>
      <c r="C112" s="104"/>
      <c r="D112" s="106"/>
      <c r="E112" s="107"/>
      <c r="F112" s="101"/>
      <c r="G112" s="101"/>
      <c r="H112" s="101"/>
      <c r="I112" s="101"/>
    </row>
    <row r="113" spans="2:9" x14ac:dyDescent="0.25">
      <c r="B113" s="103"/>
      <c r="C113" s="104"/>
      <c r="D113" s="106"/>
      <c r="E113" s="107"/>
      <c r="F113" s="101"/>
      <c r="G113" s="101"/>
      <c r="H113" s="101"/>
      <c r="I113" s="101"/>
    </row>
    <row r="114" spans="2:9" x14ac:dyDescent="0.25">
      <c r="B114" s="103"/>
      <c r="C114" s="104"/>
      <c r="D114" s="106"/>
      <c r="E114" s="107"/>
      <c r="F114" s="101"/>
      <c r="G114" s="101"/>
      <c r="H114" s="101"/>
      <c r="I114" s="101"/>
    </row>
    <row r="115" spans="2:9" x14ac:dyDescent="0.25">
      <c r="B115" s="103"/>
      <c r="C115" s="104"/>
      <c r="D115" s="106"/>
      <c r="E115" s="107"/>
      <c r="F115" s="101"/>
      <c r="G115" s="101"/>
      <c r="H115" s="101"/>
      <c r="I115" s="101"/>
    </row>
    <row r="116" spans="2:9" x14ac:dyDescent="0.25">
      <c r="B116" s="103"/>
      <c r="C116" s="104"/>
      <c r="D116" s="106"/>
      <c r="E116" s="107"/>
      <c r="F116" s="101"/>
      <c r="G116" s="101"/>
      <c r="H116" s="101"/>
      <c r="I116" s="101"/>
    </row>
    <row r="117" spans="2:9" x14ac:dyDescent="0.25">
      <c r="B117" s="103"/>
      <c r="C117" s="104"/>
      <c r="D117" s="106"/>
      <c r="E117" s="107"/>
      <c r="F117" s="101"/>
      <c r="G117" s="101"/>
      <c r="H117" s="101"/>
      <c r="I117" s="101"/>
    </row>
    <row r="118" spans="2:9" x14ac:dyDescent="0.25">
      <c r="B118" s="103"/>
      <c r="C118" s="104"/>
      <c r="D118" s="106"/>
      <c r="E118" s="107"/>
      <c r="F118" s="101"/>
      <c r="G118" s="101"/>
      <c r="H118" s="101"/>
      <c r="I118" s="101"/>
    </row>
    <row r="119" spans="2:9" x14ac:dyDescent="0.25">
      <c r="B119" s="103"/>
      <c r="C119" s="104"/>
      <c r="D119" s="106"/>
      <c r="E119" s="107"/>
      <c r="F119" s="101"/>
      <c r="G119" s="101"/>
      <c r="H119" s="101"/>
      <c r="I119" s="101"/>
    </row>
    <row r="120" spans="2:9" x14ac:dyDescent="0.25">
      <c r="B120" s="103"/>
      <c r="C120" s="104"/>
      <c r="D120" s="106"/>
      <c r="E120" s="107"/>
      <c r="F120" s="101"/>
      <c r="G120" s="101"/>
      <c r="H120" s="101"/>
      <c r="I120" s="101"/>
    </row>
    <row r="121" spans="2:9" x14ac:dyDescent="0.25">
      <c r="B121" s="103"/>
      <c r="C121" s="104"/>
      <c r="D121" s="106"/>
      <c r="E121" s="107"/>
      <c r="F121" s="101"/>
      <c r="G121" s="101"/>
      <c r="H121" s="101"/>
      <c r="I121" s="101"/>
    </row>
    <row r="122" spans="2:9" x14ac:dyDescent="0.25">
      <c r="B122" s="103"/>
      <c r="C122" s="104"/>
      <c r="D122" s="106"/>
      <c r="E122" s="107"/>
      <c r="F122" s="101"/>
      <c r="G122" s="101"/>
      <c r="H122" s="101"/>
      <c r="I122" s="101"/>
    </row>
    <row r="123" spans="2:9" x14ac:dyDescent="0.25">
      <c r="B123" s="103"/>
      <c r="C123" s="104"/>
      <c r="D123" s="106"/>
      <c r="E123" s="107"/>
      <c r="F123" s="101"/>
      <c r="G123" s="101"/>
      <c r="H123" s="101"/>
      <c r="I123" s="101"/>
    </row>
    <row r="124" spans="2:9" x14ac:dyDescent="0.25">
      <c r="B124" s="103"/>
      <c r="C124" s="104"/>
      <c r="D124" s="106"/>
      <c r="E124" s="107"/>
      <c r="F124" s="101"/>
      <c r="G124" s="101"/>
      <c r="H124" s="101"/>
      <c r="I124" s="101"/>
    </row>
    <row r="125" spans="2:9" x14ac:dyDescent="0.25">
      <c r="B125" s="103"/>
      <c r="C125" s="104"/>
      <c r="D125" s="106"/>
      <c r="E125" s="107"/>
      <c r="F125" s="101"/>
      <c r="G125" s="101"/>
      <c r="H125" s="101"/>
      <c r="I125" s="101"/>
    </row>
    <row r="126" spans="2:9" x14ac:dyDescent="0.25">
      <c r="B126" s="103"/>
      <c r="C126" s="104"/>
      <c r="D126" s="106"/>
      <c r="E126" s="107"/>
      <c r="F126" s="101"/>
      <c r="G126" s="101"/>
      <c r="H126" s="101"/>
      <c r="I126" s="101"/>
    </row>
    <row r="127" spans="2:9" x14ac:dyDescent="0.25">
      <c r="B127" s="103"/>
      <c r="C127" s="104"/>
      <c r="D127" s="106"/>
      <c r="E127" s="107"/>
      <c r="F127" s="101"/>
      <c r="G127" s="101"/>
      <c r="H127" s="101"/>
      <c r="I127" s="101"/>
    </row>
    <row r="128" spans="2:9" x14ac:dyDescent="0.25">
      <c r="B128" s="103"/>
      <c r="C128" s="104"/>
      <c r="D128" s="106"/>
      <c r="E128" s="107"/>
      <c r="F128" s="101"/>
      <c r="G128" s="101"/>
      <c r="H128" s="101"/>
      <c r="I128" s="101"/>
    </row>
    <row r="129" spans="2:10" x14ac:dyDescent="0.25">
      <c r="B129" s="103"/>
      <c r="C129" s="104"/>
      <c r="D129" s="106"/>
      <c r="E129" s="107"/>
      <c r="F129" s="101"/>
      <c r="G129" s="101"/>
      <c r="H129" s="101"/>
      <c r="I129" s="101"/>
    </row>
    <row r="130" spans="2:10" x14ac:dyDescent="0.25">
      <c r="B130" s="103"/>
      <c r="C130" s="104"/>
      <c r="D130" s="106"/>
      <c r="E130" s="107"/>
      <c r="F130" s="101"/>
      <c r="G130" s="101"/>
      <c r="H130" s="101"/>
      <c r="I130" s="101"/>
    </row>
    <row r="131" spans="2:10" x14ac:dyDescent="0.25">
      <c r="B131" s="109" t="s">
        <v>394</v>
      </c>
      <c r="C131" s="89"/>
      <c r="F131" s="101"/>
    </row>
    <row r="132" spans="2:10" x14ac:dyDescent="0.25">
      <c r="B132" s="103" t="s">
        <v>458</v>
      </c>
      <c r="C132" s="104" t="e">
        <f>RAMA!$D$596</f>
        <v>#N/A</v>
      </c>
      <c r="D132" s="106" t="s">
        <v>404</v>
      </c>
      <c r="E132" s="107"/>
      <c r="F132" s="101"/>
      <c r="G132" s="101"/>
      <c r="H132" s="101"/>
      <c r="I132" s="101"/>
    </row>
    <row r="133" spans="2:10" x14ac:dyDescent="0.25">
      <c r="B133" s="383" t="s">
        <v>452</v>
      </c>
      <c r="C133" s="383"/>
      <c r="D133" s="383"/>
      <c r="E133" s="383"/>
      <c r="F133" s="383"/>
      <c r="G133" s="383"/>
      <c r="H133" s="383"/>
      <c r="I133" s="383"/>
      <c r="J133" s="383"/>
    </row>
    <row r="136" spans="2:10" ht="17.25" x14ac:dyDescent="0.25">
      <c r="B136" s="204" t="s">
        <v>373</v>
      </c>
    </row>
    <row r="137" spans="2:10" x14ac:dyDescent="0.25">
      <c r="B137" s="90"/>
    </row>
    <row r="155" spans="2:10" x14ac:dyDescent="0.25">
      <c r="B155" s="109" t="s">
        <v>394</v>
      </c>
      <c r="C155" s="102"/>
      <c r="D155" s="101"/>
      <c r="E155" s="101"/>
      <c r="F155" s="101"/>
      <c r="G155" s="101"/>
      <c r="H155" s="101"/>
      <c r="I155" s="101"/>
      <c r="J155" s="101"/>
    </row>
    <row r="156" spans="2:10" ht="15" customHeight="1" x14ac:dyDescent="0.25">
      <c r="B156" s="103" t="s">
        <v>458</v>
      </c>
      <c r="C156" s="104" t="e">
        <f>RAMA!D667</f>
        <v>#N/A</v>
      </c>
      <c r="D156" s="106" t="s">
        <v>354</v>
      </c>
      <c r="E156" s="107"/>
      <c r="F156" s="101"/>
      <c r="G156" s="101"/>
      <c r="H156" s="101"/>
      <c r="I156" s="101"/>
      <c r="J156" s="101"/>
    </row>
    <row r="157" spans="2:10" ht="15" customHeight="1" x14ac:dyDescent="0.25">
      <c r="B157" s="383" t="s">
        <v>452</v>
      </c>
      <c r="C157" s="383"/>
      <c r="D157" s="383"/>
      <c r="E157" s="383"/>
      <c r="F157" s="383"/>
      <c r="G157" s="383"/>
      <c r="H157" s="383"/>
      <c r="I157" s="383"/>
      <c r="J157" s="383"/>
    </row>
    <row r="158" spans="2:10" ht="15" customHeight="1" x14ac:dyDescent="0.25">
      <c r="B158" s="103"/>
      <c r="C158" s="104"/>
      <c r="D158" s="106"/>
      <c r="E158" s="107"/>
      <c r="F158" s="101"/>
      <c r="G158" s="101"/>
      <c r="H158" s="101"/>
      <c r="I158" s="101"/>
      <c r="J158" s="101"/>
    </row>
    <row r="159" spans="2:10" ht="15" customHeight="1" x14ac:dyDescent="0.25">
      <c r="B159" s="103"/>
      <c r="C159" s="104"/>
      <c r="D159" s="106"/>
      <c r="E159" s="107"/>
      <c r="F159" s="101"/>
      <c r="G159" s="101"/>
      <c r="H159" s="101"/>
      <c r="I159" s="101"/>
      <c r="J159" s="101"/>
    </row>
    <row r="160" spans="2:10" ht="15" customHeight="1" x14ac:dyDescent="0.25">
      <c r="B160" s="103"/>
      <c r="C160" s="104"/>
      <c r="D160" s="106"/>
      <c r="E160" s="107"/>
      <c r="F160" s="101"/>
      <c r="G160" s="101"/>
      <c r="H160" s="101"/>
      <c r="I160" s="101"/>
      <c r="J160" s="101"/>
    </row>
    <row r="161" spans="2:10" ht="15" customHeight="1" x14ac:dyDescent="0.25">
      <c r="B161" s="385" t="s">
        <v>387</v>
      </c>
      <c r="C161" s="385"/>
      <c r="D161" s="385"/>
      <c r="E161" s="385"/>
      <c r="F161" s="385"/>
      <c r="G161" s="385"/>
      <c r="H161" s="385"/>
      <c r="I161" s="385"/>
      <c r="J161" s="385"/>
    </row>
    <row r="162" spans="2:10" ht="15" customHeight="1" x14ac:dyDescent="0.25">
      <c r="B162" s="103"/>
      <c r="C162" s="104"/>
      <c r="D162" s="106"/>
      <c r="E162" s="107"/>
      <c r="F162" s="101"/>
      <c r="G162" s="101"/>
      <c r="H162" s="101"/>
      <c r="I162" s="101"/>
      <c r="J162" s="101"/>
    </row>
    <row r="163" spans="2:10" ht="15" customHeight="1" x14ac:dyDescent="0.25">
      <c r="B163" s="99" t="s">
        <v>35</v>
      </c>
      <c r="C163" s="104"/>
      <c r="D163" s="106"/>
      <c r="E163" s="107"/>
      <c r="F163" s="101"/>
      <c r="G163" s="101"/>
      <c r="H163" s="101"/>
      <c r="I163" s="101"/>
      <c r="J163" s="101"/>
    </row>
    <row r="164" spans="2:10" ht="15" customHeight="1" x14ac:dyDescent="0.25">
      <c r="B164" s="103"/>
      <c r="C164" s="104"/>
      <c r="D164" s="106"/>
      <c r="E164" s="107"/>
      <c r="F164" s="101"/>
      <c r="G164" s="101"/>
      <c r="H164" s="101"/>
      <c r="I164" s="101"/>
      <c r="J164" s="101"/>
    </row>
    <row r="165" spans="2:10" ht="15" customHeight="1" x14ac:dyDescent="0.25">
      <c r="B165" s="103"/>
      <c r="C165" s="104"/>
      <c r="D165" s="106"/>
      <c r="E165" s="107"/>
      <c r="F165" s="101"/>
      <c r="G165" s="101"/>
      <c r="H165" s="101"/>
      <c r="I165" s="101"/>
      <c r="J165" s="101"/>
    </row>
    <row r="166" spans="2:10" ht="15" customHeight="1" x14ac:dyDescent="0.25">
      <c r="B166" s="103"/>
      <c r="C166" s="104"/>
      <c r="D166" s="106"/>
      <c r="E166" s="107"/>
      <c r="F166" s="101"/>
      <c r="G166" s="101"/>
      <c r="H166" s="101"/>
      <c r="I166" s="101"/>
      <c r="J166" s="101"/>
    </row>
    <row r="167" spans="2:10" ht="15" customHeight="1" x14ac:dyDescent="0.25">
      <c r="B167" s="103"/>
      <c r="C167" s="104"/>
      <c r="D167" s="106"/>
      <c r="E167" s="107"/>
      <c r="F167" s="101"/>
      <c r="G167" s="101"/>
      <c r="H167" s="101"/>
      <c r="I167" s="101"/>
      <c r="J167" s="101"/>
    </row>
    <row r="168" spans="2:10" ht="15" customHeight="1" x14ac:dyDescent="0.25">
      <c r="B168" s="103"/>
      <c r="C168" s="104"/>
      <c r="D168" s="106"/>
      <c r="E168" s="107"/>
      <c r="F168" s="101"/>
      <c r="G168" s="101"/>
      <c r="H168" s="101"/>
      <c r="I168" s="101"/>
      <c r="J168" s="101"/>
    </row>
    <row r="169" spans="2:10" ht="15" customHeight="1" x14ac:dyDescent="0.25">
      <c r="B169" s="103"/>
      <c r="C169" s="104"/>
      <c r="D169" s="106"/>
      <c r="E169" s="107"/>
      <c r="F169" s="101"/>
      <c r="G169" s="101"/>
      <c r="H169" s="101"/>
      <c r="I169" s="101"/>
      <c r="J169" s="101"/>
    </row>
    <row r="170" spans="2:10" ht="15" customHeight="1" x14ac:dyDescent="0.25">
      <c r="B170" s="103"/>
      <c r="C170" s="104"/>
      <c r="D170" s="106"/>
      <c r="E170" s="107"/>
      <c r="F170" s="101"/>
      <c r="G170" s="101"/>
      <c r="H170" s="101"/>
      <c r="I170" s="101"/>
      <c r="J170" s="101"/>
    </row>
    <row r="171" spans="2:10" ht="15" customHeight="1" x14ac:dyDescent="0.25">
      <c r="B171" s="103"/>
      <c r="C171" s="104"/>
      <c r="D171" s="106"/>
      <c r="E171" s="107"/>
      <c r="F171" s="101"/>
      <c r="G171" s="101"/>
      <c r="H171" s="101"/>
      <c r="I171" s="101"/>
      <c r="J171" s="101"/>
    </row>
    <row r="172" spans="2:10" ht="15" customHeight="1" x14ac:dyDescent="0.25">
      <c r="B172" s="103"/>
      <c r="C172" s="104"/>
      <c r="D172" s="106"/>
      <c r="E172" s="107"/>
      <c r="F172" s="101"/>
      <c r="G172" s="101"/>
      <c r="H172" s="101"/>
      <c r="I172" s="101"/>
      <c r="J172" s="101"/>
    </row>
    <row r="173" spans="2:10" ht="15" customHeight="1" x14ac:dyDescent="0.25">
      <c r="B173" s="103"/>
      <c r="C173" s="104"/>
      <c r="D173" s="106"/>
      <c r="E173" s="107"/>
      <c r="F173" s="101"/>
      <c r="G173" s="101"/>
      <c r="H173" s="101"/>
      <c r="I173" s="101"/>
      <c r="J173" s="101"/>
    </row>
    <row r="174" spans="2:10" ht="15" customHeight="1" x14ac:dyDescent="0.25">
      <c r="B174" s="103"/>
      <c r="C174" s="104"/>
      <c r="D174" s="106"/>
      <c r="E174" s="107"/>
      <c r="F174" s="101"/>
      <c r="G174" s="101"/>
      <c r="H174" s="101"/>
      <c r="I174" s="101"/>
      <c r="J174" s="101"/>
    </row>
    <row r="175" spans="2:10" ht="15" customHeight="1" x14ac:dyDescent="0.25">
      <c r="B175" s="103"/>
      <c r="C175" s="104"/>
      <c r="D175" s="106"/>
      <c r="E175" s="107"/>
      <c r="F175" s="101"/>
      <c r="G175" s="101"/>
      <c r="H175" s="101"/>
      <c r="I175" s="101"/>
      <c r="J175" s="101"/>
    </row>
    <row r="176" spans="2:10" ht="15" customHeight="1" x14ac:dyDescent="0.25">
      <c r="B176" s="103"/>
      <c r="C176" s="104"/>
      <c r="D176" s="106"/>
      <c r="E176" s="107"/>
      <c r="F176" s="101"/>
      <c r="G176" s="101"/>
      <c r="H176" s="101"/>
      <c r="I176" s="101"/>
      <c r="J176" s="101"/>
    </row>
    <row r="177" spans="2:10" ht="15" customHeight="1" x14ac:dyDescent="0.25">
      <c r="B177" s="103"/>
      <c r="C177" s="104"/>
      <c r="D177" s="106"/>
      <c r="E177" s="107"/>
      <c r="F177" s="101"/>
      <c r="G177" s="101"/>
      <c r="H177" s="101"/>
      <c r="I177" s="101"/>
      <c r="J177" s="101"/>
    </row>
    <row r="178" spans="2:10" ht="15" customHeight="1" x14ac:dyDescent="0.25">
      <c r="B178" s="103"/>
      <c r="C178" s="104"/>
      <c r="D178" s="106"/>
      <c r="E178" s="107"/>
      <c r="F178" s="101"/>
      <c r="G178" s="101"/>
      <c r="H178" s="101"/>
      <c r="I178" s="101"/>
      <c r="J178" s="101"/>
    </row>
    <row r="179" spans="2:10" ht="15" customHeight="1" x14ac:dyDescent="0.25">
      <c r="B179" s="103"/>
      <c r="C179" s="104"/>
      <c r="D179" s="106"/>
      <c r="E179" s="107"/>
      <c r="F179" s="101"/>
      <c r="G179" s="101"/>
      <c r="H179" s="101"/>
      <c r="I179" s="101"/>
      <c r="J179" s="101"/>
    </row>
    <row r="180" spans="2:10" ht="15" customHeight="1" x14ac:dyDescent="0.25">
      <c r="B180" s="103"/>
      <c r="C180" s="104"/>
      <c r="D180" s="106"/>
      <c r="E180" s="107"/>
      <c r="F180" s="101"/>
      <c r="G180" s="101"/>
      <c r="H180" s="101"/>
      <c r="I180" s="101"/>
      <c r="J180" s="101"/>
    </row>
    <row r="181" spans="2:10" ht="15" customHeight="1" x14ac:dyDescent="0.25">
      <c r="B181" s="103"/>
      <c r="C181" s="104"/>
      <c r="D181" s="106"/>
      <c r="E181" s="107"/>
      <c r="F181" s="101"/>
      <c r="G181" s="101"/>
      <c r="H181" s="101"/>
      <c r="I181" s="101"/>
      <c r="J181" s="101"/>
    </row>
    <row r="182" spans="2:10" ht="15" customHeight="1" x14ac:dyDescent="0.25">
      <c r="B182" s="109" t="s">
        <v>394</v>
      </c>
      <c r="C182" s="102"/>
      <c r="D182" s="101"/>
      <c r="E182" s="107"/>
      <c r="F182" s="101"/>
      <c r="G182" s="101"/>
      <c r="H182" s="101"/>
      <c r="I182" s="101"/>
      <c r="J182" s="101"/>
    </row>
    <row r="183" spans="2:10" ht="15" customHeight="1" x14ac:dyDescent="0.25">
      <c r="B183" s="103" t="s">
        <v>458</v>
      </c>
      <c r="C183" s="104" t="e">
        <f>RAMA!D743</f>
        <v>#N/A</v>
      </c>
      <c r="D183" s="106" t="s">
        <v>406</v>
      </c>
      <c r="E183" s="92"/>
    </row>
    <row r="184" spans="2:10" ht="15" customHeight="1" x14ac:dyDescent="0.25">
      <c r="B184" s="383" t="s">
        <v>452</v>
      </c>
      <c r="C184" s="383"/>
      <c r="D184" s="383"/>
      <c r="E184" s="383"/>
      <c r="F184" s="383"/>
      <c r="G184" s="383"/>
      <c r="H184" s="383"/>
      <c r="I184" s="383"/>
      <c r="J184" s="383"/>
    </row>
    <row r="185" spans="2:10" ht="15" customHeight="1" x14ac:dyDescent="0.25">
      <c r="B185" s="103"/>
      <c r="C185" s="104"/>
      <c r="D185" s="106"/>
      <c r="E185" s="92"/>
    </row>
    <row r="186" spans="2:10" ht="15" customHeight="1" x14ac:dyDescent="0.25">
      <c r="B186" s="103"/>
      <c r="C186" s="104"/>
      <c r="D186" s="106"/>
      <c r="E186" s="92"/>
    </row>
    <row r="187" spans="2:10" ht="15" customHeight="1" x14ac:dyDescent="0.25">
      <c r="B187" s="99" t="s">
        <v>36</v>
      </c>
      <c r="C187" s="104"/>
      <c r="D187" s="106"/>
      <c r="E187" s="92"/>
    </row>
    <row r="188" spans="2:10" ht="15" customHeight="1" x14ac:dyDescent="0.25">
      <c r="B188" s="103"/>
      <c r="C188" s="104"/>
      <c r="D188" s="106"/>
      <c r="E188" s="92"/>
    </row>
    <row r="189" spans="2:10" ht="15" customHeight="1" x14ac:dyDescent="0.25">
      <c r="B189" s="103"/>
      <c r="C189" s="104"/>
      <c r="D189" s="106"/>
      <c r="E189" s="92"/>
    </row>
    <row r="190" spans="2:10" ht="15" customHeight="1" x14ac:dyDescent="0.25">
      <c r="B190" s="103"/>
      <c r="C190" s="104"/>
      <c r="D190" s="106"/>
      <c r="E190" s="92"/>
    </row>
    <row r="191" spans="2:10" ht="15" customHeight="1" x14ac:dyDescent="0.25">
      <c r="B191" s="103"/>
      <c r="C191" s="104"/>
      <c r="D191" s="106"/>
      <c r="E191" s="92"/>
    </row>
    <row r="192" spans="2:10" ht="15" customHeight="1" x14ac:dyDescent="0.25">
      <c r="B192" s="103"/>
      <c r="C192" s="104"/>
      <c r="D192" s="106"/>
      <c r="E192" s="92"/>
    </row>
    <row r="193" spans="2:10" ht="15" customHeight="1" x14ac:dyDescent="0.25">
      <c r="B193" s="103"/>
      <c r="C193" s="104"/>
      <c r="D193" s="106"/>
      <c r="E193" s="92"/>
    </row>
    <row r="194" spans="2:10" ht="15" customHeight="1" x14ac:dyDescent="0.25">
      <c r="B194" s="103"/>
      <c r="C194" s="104"/>
      <c r="D194" s="106"/>
      <c r="E194" s="92"/>
    </row>
    <row r="195" spans="2:10" ht="15" customHeight="1" x14ac:dyDescent="0.25">
      <c r="B195" s="103"/>
      <c r="C195" s="104"/>
      <c r="D195" s="106"/>
      <c r="E195" s="92"/>
    </row>
    <row r="196" spans="2:10" ht="15" customHeight="1" x14ac:dyDescent="0.25">
      <c r="B196" s="103"/>
      <c r="C196" s="104"/>
      <c r="D196" s="106"/>
      <c r="E196" s="92"/>
    </row>
    <row r="197" spans="2:10" ht="15" customHeight="1" x14ac:dyDescent="0.25">
      <c r="B197" s="103"/>
      <c r="C197" s="104"/>
      <c r="D197" s="106"/>
      <c r="E197" s="92"/>
    </row>
    <row r="198" spans="2:10" ht="15" customHeight="1" x14ac:dyDescent="0.25">
      <c r="B198" s="103"/>
      <c r="C198" s="104"/>
      <c r="D198" s="106"/>
      <c r="E198" s="92"/>
    </row>
    <row r="199" spans="2:10" ht="15" customHeight="1" x14ac:dyDescent="0.25">
      <c r="B199" s="103"/>
      <c r="C199" s="104"/>
      <c r="D199" s="106"/>
      <c r="E199" s="92"/>
    </row>
    <row r="200" spans="2:10" ht="15" customHeight="1" x14ac:dyDescent="0.25">
      <c r="B200" s="103"/>
      <c r="C200" s="104"/>
      <c r="D200" s="106"/>
      <c r="E200" s="92"/>
    </row>
    <row r="201" spans="2:10" ht="15" customHeight="1" x14ac:dyDescent="0.25">
      <c r="B201" s="103"/>
      <c r="C201" s="104"/>
      <c r="D201" s="106"/>
      <c r="E201" s="92"/>
    </row>
    <row r="202" spans="2:10" ht="15" customHeight="1" x14ac:dyDescent="0.25">
      <c r="B202" s="103"/>
      <c r="C202" s="104"/>
      <c r="D202" s="106"/>
      <c r="E202" s="92"/>
    </row>
    <row r="203" spans="2:10" ht="15" customHeight="1" x14ac:dyDescent="0.25">
      <c r="B203" s="103"/>
      <c r="C203" s="104"/>
      <c r="D203" s="106"/>
      <c r="E203" s="92"/>
    </row>
    <row r="204" spans="2:10" ht="15" customHeight="1" x14ac:dyDescent="0.25">
      <c r="D204" s="91"/>
      <c r="E204" s="92"/>
    </row>
    <row r="205" spans="2:10" ht="15" customHeight="1" x14ac:dyDescent="0.25">
      <c r="D205" s="91"/>
      <c r="E205" s="92"/>
    </row>
    <row r="206" spans="2:10" ht="15" customHeight="1" x14ac:dyDescent="0.25">
      <c r="B206" s="109" t="s">
        <v>394</v>
      </c>
      <c r="C206" s="102"/>
      <c r="D206" s="101"/>
      <c r="E206" s="92"/>
    </row>
    <row r="207" spans="2:10" ht="15" customHeight="1" x14ac:dyDescent="0.25">
      <c r="B207" s="103" t="s">
        <v>458</v>
      </c>
      <c r="C207" s="104" t="e">
        <f>RAMA!D779</f>
        <v>#N/A</v>
      </c>
      <c r="D207" s="106" t="s">
        <v>407</v>
      </c>
      <c r="E207" s="91"/>
    </row>
    <row r="208" spans="2:10" ht="15" customHeight="1" x14ac:dyDescent="0.25">
      <c r="B208" s="383" t="s">
        <v>452</v>
      </c>
      <c r="C208" s="383"/>
      <c r="D208" s="383"/>
      <c r="E208" s="383"/>
      <c r="F208" s="383"/>
      <c r="G208" s="383"/>
      <c r="H208" s="383"/>
      <c r="I208" s="383"/>
      <c r="J208" s="383"/>
    </row>
    <row r="209" spans="2:10" ht="15" customHeight="1" x14ac:dyDescent="0.25">
      <c r="B209" s="103"/>
      <c r="C209" s="104"/>
      <c r="D209" s="106"/>
      <c r="E209" s="91"/>
    </row>
    <row r="210" spans="2:10" ht="15" customHeight="1" x14ac:dyDescent="0.25">
      <c r="B210" s="103"/>
      <c r="C210" s="104"/>
      <c r="D210" s="106"/>
      <c r="E210" s="91"/>
    </row>
    <row r="211" spans="2:10" ht="15" customHeight="1" x14ac:dyDescent="0.25">
      <c r="B211" s="103"/>
      <c r="C211" s="104"/>
      <c r="D211" s="106"/>
      <c r="E211" s="91"/>
    </row>
    <row r="212" spans="2:10" ht="15" customHeight="1" x14ac:dyDescent="0.25">
      <c r="B212" s="385" t="s">
        <v>378</v>
      </c>
      <c r="C212" s="385"/>
      <c r="D212" s="385"/>
      <c r="E212" s="385"/>
      <c r="F212" s="385"/>
      <c r="G212" s="385"/>
      <c r="H212" s="385"/>
      <c r="I212" s="385"/>
      <c r="J212" s="385"/>
    </row>
    <row r="213" spans="2:10" s="137" customFormat="1" ht="15" customHeight="1" x14ac:dyDescent="0.25">
      <c r="B213" s="139"/>
      <c r="C213" s="139"/>
      <c r="D213" s="139"/>
      <c r="E213" s="139"/>
      <c r="F213" s="139"/>
      <c r="G213" s="139"/>
      <c r="H213" s="139"/>
      <c r="I213" s="139"/>
      <c r="J213" s="139"/>
    </row>
    <row r="214" spans="2:10" ht="15" customHeight="1" x14ac:dyDescent="0.25">
      <c r="B214" s="100" t="s">
        <v>39</v>
      </c>
      <c r="C214" s="104"/>
      <c r="D214" s="106"/>
      <c r="E214" s="91"/>
    </row>
    <row r="215" spans="2:10" ht="15" customHeight="1" x14ac:dyDescent="0.25">
      <c r="B215" s="2"/>
      <c r="C215" s="104"/>
      <c r="D215" s="106"/>
      <c r="E215" s="91"/>
    </row>
    <row r="216" spans="2:10" ht="15" customHeight="1" x14ac:dyDescent="0.25">
      <c r="B216" s="205" t="s">
        <v>40</v>
      </c>
      <c r="C216" s="104"/>
      <c r="D216" s="106"/>
      <c r="E216" s="91"/>
    </row>
    <row r="217" spans="2:10" ht="15" customHeight="1" x14ac:dyDescent="0.25">
      <c r="B217" s="103"/>
      <c r="C217" s="104"/>
      <c r="D217" s="106"/>
      <c r="E217" s="91"/>
    </row>
    <row r="218" spans="2:10" ht="15" customHeight="1" x14ac:dyDescent="0.25">
      <c r="B218" s="103"/>
      <c r="C218" s="104"/>
      <c r="D218" s="106"/>
      <c r="E218" s="91"/>
    </row>
    <row r="219" spans="2:10" ht="15" customHeight="1" x14ac:dyDescent="0.25">
      <c r="B219" s="103"/>
      <c r="C219" s="104"/>
      <c r="D219" s="106"/>
      <c r="E219" s="91"/>
    </row>
    <row r="220" spans="2:10" ht="15" customHeight="1" x14ac:dyDescent="0.25">
      <c r="B220" s="103"/>
      <c r="C220" s="104"/>
      <c r="D220" s="106"/>
      <c r="E220" s="91"/>
    </row>
    <row r="221" spans="2:10" ht="15" customHeight="1" x14ac:dyDescent="0.25">
      <c r="B221" s="103"/>
      <c r="C221" s="104"/>
      <c r="D221" s="106"/>
      <c r="E221" s="91"/>
    </row>
    <row r="222" spans="2:10" ht="15" customHeight="1" x14ac:dyDescent="0.25">
      <c r="B222" s="103"/>
      <c r="C222" s="104"/>
      <c r="D222" s="106"/>
      <c r="E222" s="91"/>
    </row>
    <row r="223" spans="2:10" ht="15" customHeight="1" x14ac:dyDescent="0.25">
      <c r="B223" s="103"/>
      <c r="C223" s="104"/>
      <c r="D223" s="106"/>
      <c r="E223" s="91"/>
    </row>
    <row r="224" spans="2:10" ht="15" customHeight="1" x14ac:dyDescent="0.25">
      <c r="B224" s="103"/>
      <c r="C224" s="104"/>
      <c r="D224" s="106"/>
      <c r="E224" s="91"/>
    </row>
    <row r="225" spans="2:10" ht="15" customHeight="1" x14ac:dyDescent="0.25">
      <c r="B225" s="103"/>
      <c r="C225" s="104"/>
      <c r="D225" s="106"/>
      <c r="E225" s="91"/>
    </row>
    <row r="226" spans="2:10" ht="15" customHeight="1" x14ac:dyDescent="0.25">
      <c r="B226" s="103"/>
      <c r="C226" s="104"/>
      <c r="D226" s="106"/>
      <c r="E226" s="91"/>
    </row>
    <row r="227" spans="2:10" ht="15" customHeight="1" x14ac:dyDescent="0.25">
      <c r="B227" s="103"/>
      <c r="C227" s="104"/>
      <c r="D227" s="106"/>
      <c r="E227" s="91"/>
    </row>
    <row r="228" spans="2:10" ht="15" customHeight="1" x14ac:dyDescent="0.25">
      <c r="B228" s="103"/>
      <c r="C228" s="104"/>
      <c r="D228" s="106"/>
      <c r="E228" s="91"/>
    </row>
    <row r="229" spans="2:10" ht="15" customHeight="1" x14ac:dyDescent="0.25">
      <c r="B229" s="103"/>
      <c r="C229" s="104"/>
      <c r="D229" s="106"/>
      <c r="E229" s="91"/>
    </row>
    <row r="230" spans="2:10" ht="15" customHeight="1" x14ac:dyDescent="0.25">
      <c r="B230" s="103"/>
      <c r="C230" s="104"/>
      <c r="D230" s="106"/>
      <c r="E230" s="91"/>
    </row>
    <row r="231" spans="2:10" ht="15" customHeight="1" x14ac:dyDescent="0.25">
      <c r="B231" s="103"/>
      <c r="C231" s="104"/>
      <c r="D231" s="106"/>
      <c r="E231" s="91"/>
    </row>
    <row r="232" spans="2:10" ht="15" customHeight="1" x14ac:dyDescent="0.25">
      <c r="B232" s="103"/>
      <c r="C232" s="104"/>
      <c r="D232" s="106"/>
      <c r="E232" s="91"/>
    </row>
    <row r="233" spans="2:10" ht="15" customHeight="1" x14ac:dyDescent="0.25">
      <c r="B233" s="103"/>
      <c r="C233" s="104"/>
      <c r="D233" s="106"/>
      <c r="E233" s="91"/>
    </row>
    <row r="234" spans="2:10" ht="15" customHeight="1" x14ac:dyDescent="0.25">
      <c r="B234" s="103"/>
      <c r="C234" s="104"/>
      <c r="D234" s="106"/>
      <c r="E234" s="91"/>
    </row>
    <row r="235" spans="2:10" ht="15" customHeight="1" x14ac:dyDescent="0.25">
      <c r="B235" s="109" t="s">
        <v>394</v>
      </c>
      <c r="C235" s="102"/>
      <c r="D235" s="101"/>
      <c r="E235" s="91"/>
    </row>
    <row r="236" spans="2:10" ht="15" customHeight="1" x14ac:dyDescent="0.25">
      <c r="B236" s="103" t="s">
        <v>458</v>
      </c>
      <c r="C236" s="104" t="e">
        <f>RAMA!D818</f>
        <v>#N/A</v>
      </c>
      <c r="D236" s="106" t="s">
        <v>410</v>
      </c>
      <c r="E236" s="91"/>
    </row>
    <row r="237" spans="2:10" ht="15" customHeight="1" x14ac:dyDescent="0.25">
      <c r="B237" s="383" t="s">
        <v>452</v>
      </c>
      <c r="C237" s="383"/>
      <c r="D237" s="383"/>
      <c r="E237" s="383"/>
      <c r="F237" s="383"/>
      <c r="G237" s="383"/>
      <c r="H237" s="383"/>
      <c r="I237" s="383"/>
      <c r="J237" s="383"/>
    </row>
    <row r="238" spans="2:10" ht="15" customHeight="1" x14ac:dyDescent="0.25">
      <c r="B238" s="103"/>
      <c r="C238" s="104"/>
      <c r="D238" s="106"/>
      <c r="E238" s="91"/>
    </row>
    <row r="239" spans="2:10" ht="15" customHeight="1" x14ac:dyDescent="0.25">
      <c r="B239" s="103"/>
      <c r="C239" s="104"/>
      <c r="D239" s="106"/>
      <c r="E239" s="91"/>
    </row>
    <row r="240" spans="2:10" ht="15" customHeight="1" x14ac:dyDescent="0.25">
      <c r="B240" s="205" t="s">
        <v>374</v>
      </c>
      <c r="C240" s="104"/>
      <c r="D240" s="106"/>
      <c r="E240" s="91"/>
    </row>
    <row r="241" spans="2:5" ht="15" customHeight="1" x14ac:dyDescent="0.25">
      <c r="B241" s="103"/>
      <c r="C241" s="104"/>
      <c r="D241" s="106"/>
      <c r="E241" s="91"/>
    </row>
    <row r="242" spans="2:5" ht="15" customHeight="1" x14ac:dyDescent="0.25">
      <c r="B242" s="103"/>
      <c r="C242" s="104"/>
      <c r="D242" s="106"/>
      <c r="E242" s="91"/>
    </row>
    <row r="243" spans="2:5" ht="15" customHeight="1" x14ac:dyDescent="0.25">
      <c r="B243" s="103"/>
      <c r="C243" s="104"/>
      <c r="D243" s="106"/>
      <c r="E243" s="91"/>
    </row>
    <row r="244" spans="2:5" ht="15" customHeight="1" x14ac:dyDescent="0.25">
      <c r="B244" s="103"/>
      <c r="C244" s="104"/>
      <c r="D244" s="106"/>
      <c r="E244" s="91"/>
    </row>
    <row r="245" spans="2:5" ht="15" customHeight="1" x14ac:dyDescent="0.25">
      <c r="B245" s="103"/>
      <c r="C245" s="104"/>
      <c r="D245" s="106"/>
      <c r="E245" s="91"/>
    </row>
    <row r="246" spans="2:5" ht="15" customHeight="1" x14ac:dyDescent="0.25">
      <c r="B246" s="103"/>
      <c r="C246" s="104"/>
      <c r="D246" s="106"/>
      <c r="E246" s="91"/>
    </row>
    <row r="247" spans="2:5" ht="15" customHeight="1" x14ac:dyDescent="0.25">
      <c r="B247" s="103"/>
      <c r="C247" s="104"/>
      <c r="D247" s="106"/>
      <c r="E247" s="91"/>
    </row>
    <row r="248" spans="2:5" ht="15" customHeight="1" x14ac:dyDescent="0.25">
      <c r="B248" s="103"/>
      <c r="C248" s="104"/>
      <c r="D248" s="106"/>
      <c r="E248" s="91"/>
    </row>
    <row r="249" spans="2:5" ht="15" customHeight="1" x14ac:dyDescent="0.25">
      <c r="B249" s="103"/>
      <c r="C249" s="104"/>
      <c r="D249" s="106"/>
      <c r="E249" s="91"/>
    </row>
    <row r="250" spans="2:5" ht="15" customHeight="1" x14ac:dyDescent="0.25">
      <c r="B250" s="103"/>
      <c r="C250" s="104"/>
      <c r="D250" s="106"/>
      <c r="E250" s="91"/>
    </row>
    <row r="251" spans="2:5" ht="15" customHeight="1" x14ac:dyDescent="0.25">
      <c r="B251" s="103"/>
      <c r="C251" s="104"/>
      <c r="D251" s="106"/>
      <c r="E251" s="91"/>
    </row>
    <row r="252" spans="2:5" ht="15" customHeight="1" x14ac:dyDescent="0.25">
      <c r="B252" s="103"/>
      <c r="C252" s="104"/>
      <c r="D252" s="106"/>
      <c r="E252" s="91"/>
    </row>
    <row r="253" spans="2:5" ht="15" customHeight="1" x14ac:dyDescent="0.25">
      <c r="B253" s="103"/>
      <c r="C253" s="104"/>
      <c r="D253" s="106"/>
      <c r="E253" s="91"/>
    </row>
    <row r="254" spans="2:5" ht="15" customHeight="1" x14ac:dyDescent="0.25">
      <c r="B254" s="103"/>
      <c r="C254" s="104"/>
      <c r="D254" s="106"/>
      <c r="E254" s="91"/>
    </row>
    <row r="255" spans="2:5" ht="15" customHeight="1" x14ac:dyDescent="0.25">
      <c r="B255" s="103"/>
      <c r="C255" s="104"/>
      <c r="D255" s="106"/>
      <c r="E255" s="91"/>
    </row>
    <row r="256" spans="2:5" ht="15" customHeight="1" x14ac:dyDescent="0.25">
      <c r="B256" s="103"/>
      <c r="C256" s="104"/>
      <c r="D256" s="106"/>
      <c r="E256" s="91"/>
    </row>
    <row r="257" spans="2:10" ht="15" customHeight="1" x14ac:dyDescent="0.25">
      <c r="B257" s="103"/>
      <c r="C257" s="104"/>
      <c r="D257" s="106"/>
      <c r="E257" s="91"/>
    </row>
    <row r="258" spans="2:10" ht="15" customHeight="1" x14ac:dyDescent="0.25">
      <c r="B258" s="103"/>
      <c r="C258" s="104"/>
      <c r="D258" s="106"/>
      <c r="E258" s="91"/>
    </row>
    <row r="259" spans="2:10" ht="15" customHeight="1" x14ac:dyDescent="0.25">
      <c r="B259" s="109" t="s">
        <v>394</v>
      </c>
      <c r="C259" s="102"/>
      <c r="D259" s="101"/>
      <c r="E259" s="91"/>
    </row>
    <row r="260" spans="2:10" ht="15" customHeight="1" x14ac:dyDescent="0.25">
      <c r="B260" s="103" t="s">
        <v>458</v>
      </c>
      <c r="C260" s="104" t="str">
        <f>RAMA!D844</f>
        <v/>
      </c>
      <c r="D260" s="106" t="s">
        <v>411</v>
      </c>
      <c r="E260" s="91"/>
    </row>
    <row r="261" spans="2:10" ht="15" customHeight="1" x14ac:dyDescent="0.25">
      <c r="B261" s="383" t="s">
        <v>452</v>
      </c>
      <c r="C261" s="383"/>
      <c r="D261" s="383"/>
      <c r="E261" s="383"/>
      <c r="F261" s="383"/>
      <c r="G261" s="383"/>
      <c r="H261" s="383"/>
      <c r="I261" s="383"/>
      <c r="J261" s="383"/>
    </row>
    <row r="262" spans="2:10" ht="15" customHeight="1" x14ac:dyDescent="0.25">
      <c r="E262" s="91"/>
    </row>
    <row r="263" spans="2:10" x14ac:dyDescent="0.25">
      <c r="D263" s="91"/>
      <c r="E263" s="91"/>
    </row>
    <row r="264" spans="2:10" ht="17.25" x14ac:dyDescent="0.25">
      <c r="B264" s="205" t="s">
        <v>42</v>
      </c>
    </row>
    <row r="283" spans="2:10" x14ac:dyDescent="0.25">
      <c r="B283" s="109" t="s">
        <v>394</v>
      </c>
      <c r="C283" s="102"/>
      <c r="D283" s="101"/>
      <c r="E283" s="101"/>
      <c r="F283" s="101"/>
      <c r="G283" s="101"/>
      <c r="H283" s="101"/>
      <c r="I283" s="101"/>
    </row>
    <row r="284" spans="2:10" x14ac:dyDescent="0.25">
      <c r="B284" s="103" t="s">
        <v>458</v>
      </c>
      <c r="C284" s="104" t="e">
        <f>RAMA!D868</f>
        <v>#N/A</v>
      </c>
      <c r="D284" s="101" t="s">
        <v>357</v>
      </c>
      <c r="E284" s="101"/>
      <c r="F284" s="101"/>
      <c r="G284" s="101"/>
      <c r="H284" s="101"/>
      <c r="I284" s="101"/>
    </row>
    <row r="285" spans="2:10" x14ac:dyDescent="0.25">
      <c r="B285" s="383" t="s">
        <v>452</v>
      </c>
      <c r="C285" s="383"/>
      <c r="D285" s="383"/>
      <c r="E285" s="383"/>
      <c r="F285" s="383"/>
      <c r="G285" s="383"/>
      <c r="H285" s="383"/>
      <c r="I285" s="383"/>
      <c r="J285" s="383"/>
    </row>
    <row r="288" spans="2:10" ht="17.25" x14ac:dyDescent="0.25">
      <c r="B288" s="204" t="s">
        <v>286</v>
      </c>
    </row>
    <row r="307" spans="2:10" x14ac:dyDescent="0.25">
      <c r="B307" s="109" t="s">
        <v>394</v>
      </c>
      <c r="C307" s="102"/>
      <c r="D307" s="101"/>
      <c r="E307" s="101"/>
      <c r="F307" s="101"/>
      <c r="G307" s="101"/>
      <c r="H307" s="101"/>
    </row>
    <row r="308" spans="2:10" x14ac:dyDescent="0.25">
      <c r="B308" s="103" t="s">
        <v>458</v>
      </c>
      <c r="C308" s="104" t="str">
        <f>RAMA!D887</f>
        <v/>
      </c>
      <c r="D308" s="101" t="s">
        <v>358</v>
      </c>
      <c r="E308" s="101"/>
      <c r="F308" s="101"/>
      <c r="G308" s="101"/>
      <c r="H308" s="101"/>
    </row>
    <row r="309" spans="2:10" x14ac:dyDescent="0.25">
      <c r="B309" s="383" t="s">
        <v>452</v>
      </c>
      <c r="C309" s="383"/>
      <c r="D309" s="383"/>
      <c r="E309" s="383"/>
      <c r="F309" s="383"/>
      <c r="G309" s="383"/>
      <c r="H309" s="383"/>
      <c r="I309" s="383"/>
      <c r="J309" s="383"/>
    </row>
    <row r="329" spans="2:10" x14ac:dyDescent="0.25">
      <c r="B329" s="109" t="s">
        <v>394</v>
      </c>
      <c r="C329" s="102"/>
      <c r="D329" s="101"/>
      <c r="E329" s="101"/>
      <c r="F329" s="101"/>
      <c r="G329" s="101"/>
      <c r="H329" s="101"/>
      <c r="I329" s="101"/>
    </row>
    <row r="330" spans="2:10" x14ac:dyDescent="0.25">
      <c r="B330" s="103" t="s">
        <v>458</v>
      </c>
      <c r="C330" s="104" t="e">
        <f>RAMA!D913</f>
        <v>#N/A</v>
      </c>
      <c r="D330" s="101" t="s">
        <v>359</v>
      </c>
      <c r="E330" s="101"/>
      <c r="F330" s="101"/>
      <c r="G330" s="101"/>
      <c r="H330" s="101"/>
      <c r="I330" s="101"/>
    </row>
    <row r="331" spans="2:10" x14ac:dyDescent="0.25">
      <c r="B331" s="383" t="s">
        <v>452</v>
      </c>
      <c r="C331" s="383"/>
      <c r="D331" s="383"/>
      <c r="E331" s="383"/>
      <c r="F331" s="383"/>
      <c r="G331" s="383"/>
      <c r="H331" s="383"/>
      <c r="I331" s="383"/>
      <c r="J331" s="383"/>
    </row>
    <row r="334" spans="2:10" ht="17.25" x14ac:dyDescent="0.25">
      <c r="B334" s="204" t="s">
        <v>339</v>
      </c>
    </row>
    <row r="353" spans="2:10" x14ac:dyDescent="0.25">
      <c r="B353" s="109" t="s">
        <v>394</v>
      </c>
      <c r="C353" s="102"/>
      <c r="D353" s="101"/>
      <c r="E353" s="101"/>
      <c r="F353" s="101"/>
      <c r="G353" s="101"/>
      <c r="H353" s="101"/>
    </row>
    <row r="354" spans="2:10" x14ac:dyDescent="0.25">
      <c r="B354" s="103" t="s">
        <v>458</v>
      </c>
      <c r="C354" s="104" t="e">
        <f>RAMA!D933</f>
        <v>#N/A</v>
      </c>
      <c r="D354" s="101" t="s">
        <v>360</v>
      </c>
      <c r="E354" s="101"/>
      <c r="F354" s="101"/>
      <c r="G354" s="101"/>
      <c r="H354" s="101"/>
    </row>
    <row r="355" spans="2:10" x14ac:dyDescent="0.25">
      <c r="B355" s="383" t="s">
        <v>452</v>
      </c>
      <c r="C355" s="383"/>
      <c r="D355" s="383"/>
      <c r="E355" s="383"/>
      <c r="F355" s="383"/>
      <c r="G355" s="383"/>
      <c r="H355" s="383"/>
      <c r="I355" s="383"/>
      <c r="J355" s="383"/>
    </row>
    <row r="358" spans="2:10" ht="17.25" x14ac:dyDescent="0.25">
      <c r="B358" s="204" t="s">
        <v>44</v>
      </c>
    </row>
    <row r="377" spans="2:10" x14ac:dyDescent="0.25">
      <c r="B377" s="109" t="s">
        <v>394</v>
      </c>
      <c r="C377" s="102"/>
      <c r="D377" s="101"/>
      <c r="E377" s="101"/>
      <c r="F377" s="101"/>
      <c r="G377" s="101"/>
      <c r="H377" s="101"/>
      <c r="I377" s="101"/>
      <c r="J377" s="101"/>
    </row>
    <row r="378" spans="2:10" x14ac:dyDescent="0.25">
      <c r="B378" s="103" t="s">
        <v>458</v>
      </c>
      <c r="C378" s="104" t="e">
        <f>RAMA!D959</f>
        <v>#N/A</v>
      </c>
      <c r="D378" s="101" t="s">
        <v>361</v>
      </c>
      <c r="E378" s="101"/>
      <c r="F378" s="101"/>
      <c r="G378" s="101"/>
      <c r="H378" s="101"/>
      <c r="I378" s="101"/>
      <c r="J378" s="101"/>
    </row>
    <row r="379" spans="2:10" x14ac:dyDescent="0.25">
      <c r="B379" s="383" t="s">
        <v>452</v>
      </c>
      <c r="C379" s="383"/>
      <c r="D379" s="383"/>
      <c r="E379" s="383"/>
      <c r="F379" s="383"/>
      <c r="G379" s="383"/>
      <c r="H379" s="383"/>
      <c r="I379" s="383"/>
      <c r="J379" s="383"/>
    </row>
    <row r="380" spans="2:10" x14ac:dyDescent="0.25">
      <c r="B380" s="103"/>
      <c r="C380" s="104"/>
      <c r="D380" s="101"/>
      <c r="E380" s="101"/>
      <c r="F380" s="101"/>
      <c r="G380" s="101"/>
      <c r="H380" s="101"/>
      <c r="I380" s="101"/>
      <c r="J380" s="101"/>
    </row>
    <row r="381" spans="2:10" x14ac:dyDescent="0.25">
      <c r="B381" s="103"/>
      <c r="C381" s="104"/>
      <c r="D381" s="101"/>
      <c r="E381" s="101"/>
      <c r="F381" s="101"/>
      <c r="G381" s="101"/>
      <c r="H381" s="101"/>
      <c r="I381" s="101"/>
      <c r="J381" s="101"/>
    </row>
    <row r="382" spans="2:10" x14ac:dyDescent="0.25">
      <c r="B382" s="103"/>
      <c r="C382" s="104"/>
      <c r="D382" s="101"/>
      <c r="E382" s="101"/>
      <c r="F382" s="101"/>
      <c r="G382" s="101"/>
      <c r="H382" s="101"/>
      <c r="I382" s="101"/>
      <c r="J382" s="101"/>
    </row>
    <row r="383" spans="2:10" ht="18.75" x14ac:dyDescent="0.25">
      <c r="B383" s="99" t="s">
        <v>45</v>
      </c>
      <c r="C383" s="104"/>
      <c r="D383" s="101"/>
      <c r="E383" s="101"/>
      <c r="F383" s="101"/>
      <c r="G383" s="101"/>
      <c r="H383" s="101"/>
      <c r="I383" s="101"/>
      <c r="J383" s="101"/>
    </row>
    <row r="384" spans="2:10" x14ac:dyDescent="0.25">
      <c r="B384" s="103"/>
      <c r="C384" s="104"/>
      <c r="D384" s="101"/>
      <c r="E384" s="101"/>
      <c r="F384" s="101"/>
      <c r="G384" s="101"/>
      <c r="H384" s="101"/>
      <c r="I384" s="101"/>
      <c r="J384" s="101"/>
    </row>
    <row r="385" spans="2:10" ht="17.25" x14ac:dyDescent="0.25">
      <c r="B385" s="204" t="s">
        <v>342</v>
      </c>
      <c r="C385" s="104"/>
      <c r="D385" s="101"/>
      <c r="E385" s="101"/>
      <c r="F385" s="101"/>
      <c r="G385" s="101"/>
      <c r="H385" s="101"/>
      <c r="I385" s="101"/>
      <c r="J385" s="101"/>
    </row>
    <row r="386" spans="2:10" x14ac:dyDescent="0.25">
      <c r="B386" s="103"/>
      <c r="C386" s="104"/>
      <c r="D386" s="101"/>
      <c r="E386" s="101"/>
      <c r="F386" s="101"/>
      <c r="G386" s="101"/>
      <c r="H386" s="101"/>
      <c r="I386" s="101"/>
      <c r="J386" s="101"/>
    </row>
    <row r="387" spans="2:10" x14ac:dyDescent="0.25">
      <c r="B387" s="103"/>
      <c r="C387" s="104"/>
      <c r="D387" s="101"/>
      <c r="E387" s="101"/>
      <c r="F387" s="101"/>
      <c r="G387" s="101"/>
      <c r="H387" s="101"/>
      <c r="I387" s="101"/>
      <c r="J387" s="101"/>
    </row>
    <row r="388" spans="2:10" x14ac:dyDescent="0.25">
      <c r="B388" s="103"/>
      <c r="C388" s="104"/>
      <c r="D388" s="101"/>
      <c r="E388" s="101"/>
      <c r="F388" s="101"/>
      <c r="G388" s="101"/>
      <c r="H388" s="101"/>
      <c r="I388" s="101"/>
      <c r="J388" s="101"/>
    </row>
    <row r="389" spans="2:10" x14ac:dyDescent="0.25">
      <c r="B389" s="103"/>
      <c r="C389" s="104"/>
      <c r="D389" s="101"/>
      <c r="E389" s="101"/>
      <c r="F389" s="101"/>
      <c r="G389" s="101"/>
      <c r="H389" s="101"/>
      <c r="I389" s="101"/>
      <c r="J389" s="101"/>
    </row>
    <row r="390" spans="2:10" x14ac:dyDescent="0.25">
      <c r="B390" s="103"/>
      <c r="C390" s="104"/>
      <c r="D390" s="101"/>
      <c r="E390" s="101"/>
      <c r="F390" s="101"/>
      <c r="G390" s="101"/>
      <c r="H390" s="101"/>
      <c r="I390" s="101"/>
      <c r="J390" s="101"/>
    </row>
    <row r="391" spans="2:10" x14ac:dyDescent="0.25">
      <c r="B391" s="103"/>
      <c r="C391" s="104"/>
      <c r="D391" s="101"/>
      <c r="E391" s="101"/>
      <c r="F391" s="101"/>
      <c r="G391" s="101"/>
      <c r="H391" s="101"/>
      <c r="I391" s="101"/>
      <c r="J391" s="101"/>
    </row>
    <row r="392" spans="2:10" x14ac:dyDescent="0.25">
      <c r="B392" s="103"/>
      <c r="C392" s="104"/>
      <c r="D392" s="101"/>
      <c r="E392" s="101"/>
      <c r="F392" s="101"/>
      <c r="G392" s="101"/>
      <c r="H392" s="101"/>
      <c r="I392" s="101"/>
      <c r="J392" s="101"/>
    </row>
    <row r="393" spans="2:10" x14ac:dyDescent="0.25">
      <c r="B393" s="103"/>
      <c r="C393" s="104"/>
      <c r="D393" s="101"/>
      <c r="E393" s="101"/>
      <c r="F393" s="101"/>
      <c r="G393" s="101"/>
      <c r="H393" s="101"/>
      <c r="I393" s="101"/>
      <c r="J393" s="101"/>
    </row>
    <row r="394" spans="2:10" x14ac:dyDescent="0.25">
      <c r="B394" s="103"/>
      <c r="C394" s="104"/>
      <c r="D394" s="101"/>
      <c r="E394" s="101"/>
      <c r="F394" s="101"/>
      <c r="G394" s="101"/>
      <c r="H394" s="101"/>
      <c r="I394" s="101"/>
      <c r="J394" s="101"/>
    </row>
    <row r="395" spans="2:10" x14ac:dyDescent="0.25">
      <c r="B395" s="103"/>
      <c r="C395" s="104"/>
      <c r="D395" s="101"/>
      <c r="E395" s="101"/>
      <c r="F395" s="101"/>
      <c r="G395" s="101"/>
      <c r="H395" s="101"/>
      <c r="I395" s="101"/>
      <c r="J395" s="101"/>
    </row>
    <row r="396" spans="2:10" x14ac:dyDescent="0.25">
      <c r="B396" s="103"/>
      <c r="C396" s="104"/>
      <c r="D396" s="101"/>
      <c r="E396" s="101"/>
      <c r="F396" s="101"/>
      <c r="G396" s="101"/>
      <c r="H396" s="101"/>
      <c r="I396" s="101"/>
      <c r="J396" s="101"/>
    </row>
    <row r="397" spans="2:10" x14ac:dyDescent="0.25">
      <c r="B397" s="103"/>
      <c r="C397" s="104"/>
      <c r="D397" s="101"/>
      <c r="E397" s="101"/>
      <c r="F397" s="101"/>
      <c r="G397" s="101"/>
      <c r="H397" s="101"/>
      <c r="I397" s="101"/>
      <c r="J397" s="101"/>
    </row>
    <row r="398" spans="2:10" x14ac:dyDescent="0.25">
      <c r="B398" s="103"/>
      <c r="C398" s="104"/>
      <c r="D398" s="101"/>
      <c r="E398" s="101"/>
      <c r="F398" s="101"/>
      <c r="G398" s="101"/>
      <c r="H398" s="101"/>
      <c r="I398" s="101"/>
      <c r="J398" s="101"/>
    </row>
    <row r="399" spans="2:10" x14ac:dyDescent="0.25">
      <c r="B399" s="103"/>
      <c r="C399" s="104"/>
      <c r="D399" s="101"/>
      <c r="E399" s="101"/>
      <c r="F399" s="101"/>
      <c r="G399" s="101"/>
      <c r="H399" s="101"/>
      <c r="I399" s="101"/>
      <c r="J399" s="101"/>
    </row>
    <row r="400" spans="2:10" x14ac:dyDescent="0.25">
      <c r="B400" s="103"/>
      <c r="C400" s="104"/>
      <c r="D400" s="101"/>
      <c r="E400" s="101"/>
      <c r="F400" s="101"/>
      <c r="G400" s="101"/>
      <c r="H400" s="101"/>
      <c r="I400" s="101"/>
      <c r="J400" s="101"/>
    </row>
    <row r="401" spans="2:10" x14ac:dyDescent="0.25">
      <c r="B401" s="103"/>
      <c r="C401" s="104"/>
      <c r="D401" s="101"/>
      <c r="E401" s="101"/>
      <c r="F401" s="101"/>
      <c r="G401" s="101"/>
      <c r="H401" s="101"/>
      <c r="I401" s="101"/>
      <c r="J401" s="101"/>
    </row>
    <row r="402" spans="2:10" x14ac:dyDescent="0.25">
      <c r="B402" s="103"/>
      <c r="C402" s="104"/>
      <c r="D402" s="101"/>
      <c r="E402" s="101"/>
      <c r="F402" s="101"/>
      <c r="G402" s="101"/>
      <c r="H402" s="101"/>
      <c r="I402" s="101"/>
      <c r="J402" s="101"/>
    </row>
    <row r="403" spans="2:10" x14ac:dyDescent="0.25">
      <c r="B403" s="103"/>
      <c r="C403" s="104"/>
      <c r="D403" s="101"/>
      <c r="E403" s="101"/>
      <c r="F403" s="101"/>
      <c r="G403" s="101"/>
      <c r="H403" s="101"/>
      <c r="I403" s="101"/>
      <c r="J403" s="101"/>
    </row>
    <row r="404" spans="2:10" x14ac:dyDescent="0.25">
      <c r="B404" s="109" t="s">
        <v>394</v>
      </c>
      <c r="C404" s="102"/>
      <c r="D404" s="101"/>
      <c r="E404" s="101"/>
      <c r="F404" s="101"/>
      <c r="G404" s="101"/>
      <c r="H404" s="101"/>
      <c r="I404" s="101"/>
      <c r="J404" s="101"/>
    </row>
    <row r="405" spans="2:10" x14ac:dyDescent="0.25">
      <c r="B405" s="103" t="s">
        <v>458</v>
      </c>
      <c r="C405" s="104" t="str">
        <f>RAMA!D983</f>
        <v/>
      </c>
      <c r="D405" s="101" t="s">
        <v>416</v>
      </c>
      <c r="E405" s="101"/>
      <c r="F405" s="101"/>
      <c r="G405" s="101"/>
      <c r="H405" s="101"/>
      <c r="I405" s="101"/>
      <c r="J405" s="101"/>
    </row>
    <row r="406" spans="2:10" x14ac:dyDescent="0.25">
      <c r="B406" s="383" t="s">
        <v>452</v>
      </c>
      <c r="C406" s="383"/>
      <c r="D406" s="383"/>
      <c r="E406" s="383"/>
      <c r="F406" s="383"/>
      <c r="G406" s="383"/>
      <c r="H406" s="383"/>
      <c r="I406" s="383"/>
      <c r="J406" s="383"/>
    </row>
    <row r="409" spans="2:10" ht="17.25" x14ac:dyDescent="0.25">
      <c r="B409" s="204" t="s">
        <v>375</v>
      </c>
    </row>
    <row r="428" spans="2:10" x14ac:dyDescent="0.25">
      <c r="B428" s="109" t="s">
        <v>394</v>
      </c>
      <c r="C428" s="102"/>
      <c r="D428" s="101"/>
      <c r="E428" s="101"/>
      <c r="F428" s="101"/>
      <c r="G428" s="101"/>
      <c r="H428" s="101"/>
      <c r="I428" s="101"/>
    </row>
    <row r="429" spans="2:10" x14ac:dyDescent="0.25">
      <c r="B429" s="103" t="s">
        <v>458</v>
      </c>
      <c r="C429" s="105" t="e">
        <f>RAMA!D1006</f>
        <v>#N/A</v>
      </c>
      <c r="D429" s="101" t="s">
        <v>364</v>
      </c>
      <c r="E429" s="101"/>
      <c r="F429" s="101"/>
      <c r="G429" s="101"/>
      <c r="H429" s="101"/>
      <c r="I429" s="101"/>
    </row>
    <row r="430" spans="2:10" x14ac:dyDescent="0.25">
      <c r="B430" s="383" t="s">
        <v>452</v>
      </c>
      <c r="C430" s="383"/>
      <c r="D430" s="383"/>
      <c r="E430" s="383"/>
      <c r="F430" s="383"/>
      <c r="G430" s="383"/>
      <c r="H430" s="383"/>
      <c r="I430" s="383"/>
      <c r="J430" s="383"/>
    </row>
    <row r="433" spans="2:2" ht="17.25" x14ac:dyDescent="0.25">
      <c r="B433" s="204" t="s">
        <v>376</v>
      </c>
    </row>
    <row r="452" spans="2:10" x14ac:dyDescent="0.25">
      <c r="B452" s="109" t="s">
        <v>394</v>
      </c>
      <c r="C452" s="102"/>
      <c r="D452" s="101"/>
      <c r="E452" s="101"/>
      <c r="F452" s="101"/>
      <c r="G452" s="101"/>
      <c r="H452" s="101"/>
    </row>
    <row r="453" spans="2:10" x14ac:dyDescent="0.25">
      <c r="B453" s="103" t="s">
        <v>458</v>
      </c>
      <c r="C453" s="105" t="e">
        <f>RAMA!G1024</f>
        <v>#N/A</v>
      </c>
      <c r="D453" s="101" t="s">
        <v>362</v>
      </c>
      <c r="E453" s="101"/>
      <c r="F453" s="101"/>
      <c r="G453" s="101"/>
      <c r="H453" s="101"/>
    </row>
    <row r="454" spans="2:10" x14ac:dyDescent="0.25">
      <c r="B454" s="383" t="s">
        <v>452</v>
      </c>
      <c r="C454" s="383"/>
      <c r="D454" s="383"/>
      <c r="E454" s="383"/>
      <c r="F454" s="383"/>
      <c r="G454" s="383"/>
      <c r="H454" s="383"/>
      <c r="I454" s="383"/>
      <c r="J454" s="383"/>
    </row>
    <row r="457" spans="2:10" ht="17.25" x14ac:dyDescent="0.25">
      <c r="B457" s="204" t="s">
        <v>377</v>
      </c>
    </row>
    <row r="476" spans="2:10" x14ac:dyDescent="0.25">
      <c r="B476" s="109" t="s">
        <v>394</v>
      </c>
      <c r="C476" s="102"/>
      <c r="D476" s="101"/>
      <c r="E476" s="101"/>
      <c r="F476" s="101"/>
      <c r="G476" s="101"/>
      <c r="H476" s="101"/>
    </row>
    <row r="477" spans="2:10" x14ac:dyDescent="0.25">
      <c r="B477" s="103" t="s">
        <v>458</v>
      </c>
      <c r="C477" s="105" t="e">
        <f>RAMA!D1044</f>
        <v>#N/A</v>
      </c>
      <c r="D477" s="101" t="s">
        <v>450</v>
      </c>
      <c r="E477" s="101"/>
      <c r="F477" s="101"/>
      <c r="G477" s="101"/>
      <c r="H477" s="101"/>
    </row>
    <row r="478" spans="2:10" x14ac:dyDescent="0.25">
      <c r="B478" s="383" t="s">
        <v>452</v>
      </c>
      <c r="C478" s="383"/>
      <c r="D478" s="383"/>
      <c r="E478" s="383"/>
      <c r="F478" s="383"/>
      <c r="G478" s="383"/>
      <c r="H478" s="383"/>
      <c r="I478" s="383"/>
      <c r="J478" s="383"/>
    </row>
    <row r="479" spans="2:10" x14ac:dyDescent="0.25">
      <c r="B479" s="103"/>
      <c r="C479" s="105"/>
      <c r="D479" s="101"/>
      <c r="E479" s="101"/>
      <c r="F479" s="101"/>
      <c r="G479" s="101"/>
      <c r="H479" s="101"/>
    </row>
    <row r="480" spans="2:10" x14ac:dyDescent="0.25">
      <c r="B480" s="103"/>
      <c r="C480" s="105"/>
      <c r="D480" s="101"/>
      <c r="E480" s="101"/>
      <c r="F480" s="101"/>
      <c r="G480" s="101"/>
      <c r="H480" s="101"/>
    </row>
    <row r="481" spans="2:8" x14ac:dyDescent="0.25">
      <c r="B481" s="103"/>
      <c r="C481" s="105"/>
      <c r="D481" s="101"/>
      <c r="E481" s="101"/>
      <c r="F481" s="101"/>
      <c r="G481" s="101"/>
      <c r="H481" s="101"/>
    </row>
    <row r="482" spans="2:8" x14ac:dyDescent="0.25">
      <c r="B482" s="103"/>
      <c r="C482" s="105"/>
      <c r="D482" s="101"/>
      <c r="E482" s="101"/>
      <c r="F482" s="101"/>
      <c r="G482" s="101"/>
      <c r="H482" s="101"/>
    </row>
    <row r="483" spans="2:8" x14ac:dyDescent="0.25">
      <c r="B483" s="103"/>
      <c r="C483" s="105"/>
      <c r="D483" s="101"/>
      <c r="E483" s="101"/>
      <c r="F483" s="101"/>
      <c r="G483" s="101"/>
      <c r="H483" s="101"/>
    </row>
    <row r="484" spans="2:8" x14ac:dyDescent="0.25">
      <c r="B484" s="103"/>
      <c r="C484" s="105"/>
      <c r="D484" s="101"/>
      <c r="E484" s="101"/>
      <c r="F484" s="101"/>
      <c r="G484" s="101"/>
      <c r="H484" s="101"/>
    </row>
    <row r="485" spans="2:8" x14ac:dyDescent="0.25">
      <c r="B485" s="103"/>
      <c r="C485" s="105"/>
      <c r="D485" s="101"/>
      <c r="E485" s="101"/>
      <c r="F485" s="101"/>
      <c r="G485" s="101"/>
      <c r="H485" s="101"/>
    </row>
    <row r="486" spans="2:8" x14ac:dyDescent="0.25">
      <c r="B486" s="103"/>
      <c r="C486" s="105"/>
      <c r="D486" s="101"/>
      <c r="E486" s="101"/>
      <c r="F486" s="101"/>
      <c r="G486" s="101"/>
      <c r="H486" s="101"/>
    </row>
    <row r="487" spans="2:8" x14ac:dyDescent="0.25">
      <c r="B487" s="103"/>
      <c r="C487" s="105"/>
      <c r="D487" s="101"/>
      <c r="E487" s="101"/>
      <c r="F487" s="101"/>
      <c r="G487" s="101"/>
      <c r="H487" s="101"/>
    </row>
    <row r="488" spans="2:8" x14ac:dyDescent="0.25">
      <c r="B488" s="103"/>
      <c r="C488" s="105"/>
      <c r="D488" s="101"/>
      <c r="E488" s="101"/>
      <c r="F488" s="101"/>
      <c r="G488" s="101"/>
      <c r="H488" s="101"/>
    </row>
    <row r="489" spans="2:8" x14ac:dyDescent="0.25">
      <c r="B489" s="103"/>
      <c r="C489" s="105"/>
      <c r="D489" s="101"/>
      <c r="E489" s="101"/>
      <c r="F489" s="101"/>
      <c r="G489" s="101"/>
      <c r="H489" s="101"/>
    </row>
    <row r="490" spans="2:8" x14ac:dyDescent="0.25">
      <c r="B490" s="103"/>
      <c r="C490" s="105"/>
      <c r="D490" s="101"/>
      <c r="E490" s="101"/>
      <c r="F490" s="101"/>
      <c r="G490" s="101"/>
      <c r="H490" s="101"/>
    </row>
    <row r="491" spans="2:8" x14ac:dyDescent="0.25">
      <c r="B491" s="103"/>
      <c r="C491" s="105"/>
      <c r="D491" s="101"/>
      <c r="E491" s="101"/>
      <c r="F491" s="101"/>
      <c r="G491" s="101"/>
      <c r="H491" s="101"/>
    </row>
    <row r="492" spans="2:8" x14ac:dyDescent="0.25">
      <c r="B492" s="103"/>
      <c r="C492" s="105"/>
      <c r="D492" s="101"/>
      <c r="E492" s="101"/>
      <c r="F492" s="101"/>
      <c r="G492" s="101"/>
      <c r="H492" s="101"/>
    </row>
    <row r="493" spans="2:8" x14ac:dyDescent="0.25">
      <c r="B493" s="103"/>
      <c r="C493" s="105"/>
      <c r="D493" s="101"/>
      <c r="E493" s="101"/>
      <c r="F493" s="101"/>
      <c r="G493" s="101"/>
      <c r="H493" s="101"/>
    </row>
    <row r="494" spans="2:8" x14ac:dyDescent="0.25">
      <c r="B494" s="103"/>
      <c r="C494" s="105"/>
      <c r="D494" s="101"/>
      <c r="E494" s="101"/>
      <c r="F494" s="101"/>
      <c r="G494" s="101"/>
      <c r="H494" s="101"/>
    </row>
    <row r="495" spans="2:8" x14ac:dyDescent="0.25">
      <c r="B495" s="103"/>
      <c r="C495" s="105"/>
      <c r="D495" s="101"/>
      <c r="E495" s="101"/>
      <c r="F495" s="101"/>
      <c r="G495" s="101"/>
      <c r="H495" s="101"/>
    </row>
    <row r="496" spans="2:8" x14ac:dyDescent="0.25">
      <c r="B496" s="103"/>
      <c r="C496" s="105"/>
      <c r="D496" s="101"/>
      <c r="E496" s="101"/>
      <c r="F496" s="101"/>
      <c r="G496" s="101"/>
      <c r="H496" s="101"/>
    </row>
    <row r="497" spans="2:10" x14ac:dyDescent="0.25">
      <c r="B497" s="103"/>
      <c r="C497" s="105"/>
      <c r="D497" s="101"/>
      <c r="E497" s="101"/>
      <c r="F497" s="101"/>
      <c r="G497" s="101"/>
      <c r="H497" s="101"/>
    </row>
    <row r="498" spans="2:10" x14ac:dyDescent="0.25">
      <c r="B498" s="109" t="s">
        <v>394</v>
      </c>
      <c r="C498" s="102"/>
      <c r="D498" s="101"/>
      <c r="E498" s="101"/>
      <c r="F498" s="101"/>
      <c r="G498" s="101"/>
      <c r="H498" s="101"/>
    </row>
    <row r="499" spans="2:10" x14ac:dyDescent="0.25">
      <c r="B499" s="103" t="s">
        <v>458</v>
      </c>
      <c r="C499" s="104" t="e">
        <f>RAMA!D1057</f>
        <v>#N/A</v>
      </c>
      <c r="D499" s="101" t="s">
        <v>451</v>
      </c>
      <c r="E499" s="101"/>
      <c r="F499" s="101"/>
      <c r="G499" s="101"/>
      <c r="H499" s="101"/>
    </row>
    <row r="500" spans="2:10" x14ac:dyDescent="0.25">
      <c r="B500" s="384" t="s">
        <v>452</v>
      </c>
      <c r="C500" s="384"/>
      <c r="D500" s="384"/>
      <c r="E500" s="384"/>
      <c r="F500" s="384"/>
      <c r="G500" s="384"/>
      <c r="H500" s="384"/>
      <c r="I500" s="384"/>
      <c r="J500" s="384"/>
    </row>
    <row r="501" spans="2:10" x14ac:dyDescent="0.25">
      <c r="B501" s="103"/>
      <c r="C501" s="105"/>
      <c r="D501" s="101"/>
      <c r="E501" s="101"/>
      <c r="F501" s="101"/>
      <c r="G501" s="101"/>
      <c r="H501" s="101"/>
    </row>
    <row r="502" spans="2:10" x14ac:dyDescent="0.25">
      <c r="B502" s="103"/>
      <c r="C502" s="105"/>
      <c r="D502" s="101"/>
      <c r="E502" s="101"/>
      <c r="F502" s="101"/>
      <c r="G502" s="101"/>
      <c r="H502" s="101"/>
    </row>
    <row r="503" spans="2:10" x14ac:dyDescent="0.25">
      <c r="B503" s="103"/>
      <c r="C503" s="105"/>
      <c r="D503" s="101"/>
      <c r="E503" s="101"/>
      <c r="F503" s="101"/>
      <c r="G503" s="101"/>
      <c r="H503" s="101"/>
    </row>
    <row r="504" spans="2:10" x14ac:dyDescent="0.25">
      <c r="B504" s="103"/>
      <c r="C504" s="105"/>
      <c r="D504" s="101"/>
      <c r="E504" s="101"/>
      <c r="F504" s="101"/>
      <c r="G504" s="101"/>
      <c r="H504" s="101"/>
    </row>
    <row r="505" spans="2:10" x14ac:dyDescent="0.25">
      <c r="B505" s="103"/>
      <c r="C505" s="105"/>
      <c r="D505" s="101"/>
      <c r="E505" s="101"/>
      <c r="F505" s="101"/>
      <c r="G505" s="101"/>
      <c r="H505" s="101"/>
    </row>
    <row r="506" spans="2:10" x14ac:dyDescent="0.25">
      <c r="B506" s="103"/>
      <c r="C506" s="105"/>
      <c r="D506" s="101"/>
      <c r="E506" s="101"/>
      <c r="F506" s="101"/>
      <c r="G506" s="101"/>
      <c r="H506" s="101"/>
    </row>
    <row r="507" spans="2:10" x14ac:dyDescent="0.25">
      <c r="B507" s="103"/>
      <c r="C507" s="105"/>
      <c r="D507" s="101"/>
      <c r="E507" s="101"/>
      <c r="F507" s="101"/>
      <c r="G507" s="101"/>
      <c r="H507" s="101"/>
    </row>
    <row r="508" spans="2:10" x14ac:dyDescent="0.25">
      <c r="B508" s="103"/>
      <c r="C508" s="105"/>
      <c r="D508" s="101"/>
      <c r="E508" s="101"/>
      <c r="F508" s="101"/>
      <c r="G508" s="101"/>
      <c r="H508" s="101"/>
    </row>
    <row r="509" spans="2:10" x14ac:dyDescent="0.25">
      <c r="B509" s="103"/>
      <c r="C509" s="105"/>
      <c r="D509" s="101"/>
      <c r="E509" s="101"/>
      <c r="F509" s="101"/>
      <c r="G509" s="101"/>
      <c r="H509" s="101"/>
    </row>
    <row r="510" spans="2:10" x14ac:dyDescent="0.25">
      <c r="B510" s="103"/>
      <c r="C510" s="105"/>
      <c r="D510" s="101"/>
      <c r="E510" s="101"/>
      <c r="F510" s="101"/>
      <c r="G510" s="101"/>
      <c r="H510" s="101"/>
    </row>
    <row r="511" spans="2:10" x14ac:dyDescent="0.25">
      <c r="B511" s="103"/>
      <c r="C511" s="105"/>
      <c r="D511" s="101"/>
      <c r="E511" s="101"/>
      <c r="F511" s="101"/>
      <c r="G511" s="101"/>
      <c r="H511" s="101"/>
    </row>
    <row r="512" spans="2:10" x14ac:dyDescent="0.25">
      <c r="B512" s="103"/>
      <c r="C512" s="105"/>
      <c r="D512" s="101"/>
      <c r="E512" s="101"/>
      <c r="F512" s="101"/>
      <c r="G512" s="101"/>
      <c r="H512" s="101"/>
    </row>
    <row r="513" spans="2:10" x14ac:dyDescent="0.25">
      <c r="B513" s="103"/>
      <c r="C513" s="105"/>
      <c r="D513" s="101"/>
      <c r="E513" s="101"/>
      <c r="F513" s="101"/>
      <c r="G513" s="101"/>
      <c r="H513" s="101"/>
    </row>
    <row r="514" spans="2:10" x14ac:dyDescent="0.25">
      <c r="B514" s="103"/>
      <c r="C514" s="105"/>
      <c r="D514" s="101"/>
      <c r="E514" s="101"/>
      <c r="F514" s="101"/>
      <c r="G514" s="101"/>
      <c r="H514" s="101"/>
    </row>
    <row r="515" spans="2:10" x14ac:dyDescent="0.25">
      <c r="B515" s="103"/>
      <c r="C515" s="105"/>
      <c r="D515" s="101"/>
      <c r="E515" s="101"/>
      <c r="F515" s="101"/>
      <c r="G515" s="101"/>
      <c r="H515" s="101"/>
    </row>
    <row r="516" spans="2:10" x14ac:dyDescent="0.25">
      <c r="B516" s="103"/>
      <c r="C516" s="105"/>
      <c r="D516" s="101"/>
      <c r="E516" s="101"/>
      <c r="F516" s="101"/>
      <c r="G516" s="101"/>
      <c r="H516" s="101"/>
    </row>
    <row r="517" spans="2:10" x14ac:dyDescent="0.25">
      <c r="B517" s="103"/>
      <c r="C517" s="105"/>
      <c r="D517" s="101"/>
      <c r="E517" s="101"/>
      <c r="F517" s="101"/>
      <c r="G517" s="101"/>
      <c r="H517" s="101"/>
    </row>
    <row r="518" spans="2:10" x14ac:dyDescent="0.25">
      <c r="B518" s="103"/>
      <c r="C518" s="105"/>
      <c r="D518" s="101"/>
      <c r="E518" s="101"/>
      <c r="F518" s="101"/>
      <c r="G518" s="101"/>
      <c r="H518" s="101"/>
    </row>
    <row r="519" spans="2:10" x14ac:dyDescent="0.25">
      <c r="B519" s="103"/>
      <c r="C519" s="105"/>
      <c r="D519" s="101"/>
      <c r="E519" s="101"/>
      <c r="F519" s="101"/>
      <c r="G519" s="101"/>
      <c r="H519" s="101"/>
    </row>
    <row r="520" spans="2:10" x14ac:dyDescent="0.25">
      <c r="B520" s="109" t="s">
        <v>394</v>
      </c>
      <c r="C520" s="102"/>
      <c r="D520" s="101"/>
      <c r="E520" s="101"/>
      <c r="F520" s="101"/>
      <c r="G520" s="101"/>
      <c r="H520" s="101"/>
    </row>
    <row r="521" spans="2:10" x14ac:dyDescent="0.25">
      <c r="B521" s="103" t="s">
        <v>458</v>
      </c>
      <c r="C521" s="105" t="e">
        <f>RAMA!D1072</f>
        <v>#N/A</v>
      </c>
      <c r="D521" s="101" t="s">
        <v>422</v>
      </c>
      <c r="E521" s="101"/>
      <c r="F521" s="101"/>
      <c r="G521" s="101"/>
      <c r="H521" s="101"/>
    </row>
    <row r="522" spans="2:10" x14ac:dyDescent="0.25">
      <c r="B522" s="383" t="s">
        <v>452</v>
      </c>
      <c r="C522" s="383"/>
      <c r="D522" s="383"/>
      <c r="E522" s="383"/>
      <c r="F522" s="383"/>
      <c r="G522" s="383"/>
      <c r="H522" s="383"/>
      <c r="I522" s="383"/>
      <c r="J522" s="383"/>
    </row>
    <row r="523" spans="2:10" x14ac:dyDescent="0.25">
      <c r="B523" s="103"/>
      <c r="C523" s="105"/>
      <c r="D523" s="101"/>
      <c r="E523" s="101"/>
      <c r="F523" s="101"/>
      <c r="G523" s="101"/>
      <c r="H523" s="101"/>
    </row>
    <row r="524" spans="2:10" x14ac:dyDescent="0.25">
      <c r="B524" s="103"/>
      <c r="C524" s="105"/>
      <c r="D524" s="101"/>
      <c r="E524" s="101"/>
      <c r="F524" s="101"/>
      <c r="G524" s="101"/>
      <c r="H524" s="101"/>
    </row>
    <row r="525" spans="2:10" ht="18.75" x14ac:dyDescent="0.25">
      <c r="B525" s="99" t="s">
        <v>46</v>
      </c>
    </row>
    <row r="544" spans="2:8" x14ac:dyDescent="0.25">
      <c r="B544" s="109" t="s">
        <v>394</v>
      </c>
      <c r="C544" s="102"/>
      <c r="D544" s="101"/>
      <c r="E544" s="101"/>
      <c r="F544" s="101"/>
      <c r="G544" s="101"/>
      <c r="H544" s="101"/>
    </row>
    <row r="545" spans="2:10" x14ac:dyDescent="0.25">
      <c r="B545" s="103" t="s">
        <v>458</v>
      </c>
      <c r="C545" s="104" t="e">
        <f>RAMA!D1132</f>
        <v>#N/A</v>
      </c>
      <c r="D545" s="101" t="s">
        <v>363</v>
      </c>
      <c r="E545" s="101"/>
      <c r="F545" s="101"/>
      <c r="G545" s="101"/>
      <c r="H545" s="101"/>
    </row>
    <row r="546" spans="2:10" x14ac:dyDescent="0.25">
      <c r="B546" s="383" t="s">
        <v>452</v>
      </c>
      <c r="C546" s="383"/>
      <c r="D546" s="383"/>
      <c r="E546" s="383"/>
      <c r="F546" s="383"/>
      <c r="G546" s="383"/>
      <c r="H546" s="383"/>
      <c r="I546" s="383"/>
      <c r="J546" s="383"/>
    </row>
    <row r="549" spans="2:10" ht="21" x14ac:dyDescent="0.25">
      <c r="B549" s="385" t="s">
        <v>390</v>
      </c>
      <c r="C549" s="385"/>
      <c r="D549" s="385"/>
      <c r="E549" s="385"/>
      <c r="F549" s="385"/>
      <c r="G549" s="385"/>
      <c r="H549" s="385"/>
      <c r="I549" s="385"/>
      <c r="J549" s="385"/>
    </row>
    <row r="568" spans="2:10" x14ac:dyDescent="0.25">
      <c r="B568" s="109" t="s">
        <v>394</v>
      </c>
      <c r="C568" s="102"/>
      <c r="D568" s="101"/>
    </row>
    <row r="569" spans="2:10" x14ac:dyDescent="0.25">
      <c r="B569" s="386" t="s">
        <v>460</v>
      </c>
      <c r="C569" s="386"/>
      <c r="D569" s="386"/>
      <c r="E569" s="105">
        <f>RAMA!D1213</f>
        <v>0</v>
      </c>
      <c r="F569" s="101" t="s">
        <v>446</v>
      </c>
    </row>
    <row r="570" spans="2:10" x14ac:dyDescent="0.25">
      <c r="B570" s="383" t="s">
        <v>452</v>
      </c>
      <c r="C570" s="383"/>
      <c r="D570" s="383"/>
      <c r="E570" s="383"/>
      <c r="F570" s="383"/>
      <c r="G570" s="383"/>
      <c r="H570" s="383"/>
      <c r="I570" s="383"/>
      <c r="J570" s="383"/>
    </row>
  </sheetData>
  <mergeCells count="31">
    <mergeCell ref="B157:J157"/>
    <mergeCell ref="B184:J184"/>
    <mergeCell ref="B208:J208"/>
    <mergeCell ref="B212:J212"/>
    <mergeCell ref="B2:J2"/>
    <mergeCell ref="B8:J8"/>
    <mergeCell ref="B59:J59"/>
    <mergeCell ref="B84:J84"/>
    <mergeCell ref="B161:J161"/>
    <mergeCell ref="B31:J31"/>
    <mergeCell ref="B55:J55"/>
    <mergeCell ref="B80:J80"/>
    <mergeCell ref="B107:J107"/>
    <mergeCell ref="B133:J133"/>
    <mergeCell ref="B454:J454"/>
    <mergeCell ref="B237:J237"/>
    <mergeCell ref="B261:J261"/>
    <mergeCell ref="B285:J285"/>
    <mergeCell ref="B309:J309"/>
    <mergeCell ref="B331:J331"/>
    <mergeCell ref="B355:J355"/>
    <mergeCell ref="B379:J379"/>
    <mergeCell ref="B406:J406"/>
    <mergeCell ref="B430:J430"/>
    <mergeCell ref="B478:J478"/>
    <mergeCell ref="B500:J500"/>
    <mergeCell ref="B522:J522"/>
    <mergeCell ref="B546:J546"/>
    <mergeCell ref="B570:J570"/>
    <mergeCell ref="B549:J549"/>
    <mergeCell ref="B569:D569"/>
  </mergeCells>
  <conditionalFormatting sqref="E569 C545 C521 C499 C477 C453 C429 C405 C378 C354 C330 C308 C284 C260 C236 C207 C183 C156 C132 C106 E79 C54 C30">
    <cfRule type="containsErrors" dxfId="5" priority="6" stopIfTrue="1">
      <formula>ISERROR(C30)</formula>
    </cfRule>
  </conditionalFormatting>
  <conditionalFormatting sqref="B549">
    <cfRule type="containsErrors" dxfId="4" priority="5" stopIfTrue="1">
      <formula>ISERROR(B549)</formula>
    </cfRule>
  </conditionalFormatting>
  <conditionalFormatting sqref="B549">
    <cfRule type="containsText" dxfId="3" priority="4" operator="containsText" text="Cliquez ici pour voir la représentation graphique">
      <formula>NOT(ISERROR(SEARCH("Cliquez ici pour voir la représentation graphique",B549)))</formula>
    </cfRule>
  </conditionalFormatting>
  <conditionalFormatting sqref="A1:XFD1048576">
    <cfRule type="containsText" dxfId="2" priority="1" operator="containsText" text="Retour tableau correspondant">
      <formula>NOT(ISERROR(SEARCH("Retour tableau correspondant",A1)))</formula>
    </cfRule>
  </conditionalFormatting>
  <hyperlinks>
    <hyperlink ref="B31:J31" location="RAMA!A217" display="Retour tableau correspondant"/>
    <hyperlink ref="B55:J55" location="RAMA!A258" display="Retour tableau correspondant"/>
    <hyperlink ref="B80:J80" location="RAMA!A398" display="Retour tableau correspondant"/>
    <hyperlink ref="B107:J107" location="RAMA!A549" display="Retour tableau correspondant"/>
    <hyperlink ref="B133:J133" location="RAMA!A600" display="Retour tableau correspondant"/>
    <hyperlink ref="B157:J157" location="RAMA!A680" display="Retour tableau correspondant"/>
    <hyperlink ref="B184:J184" location="RAMA!A746" display="Retour tableau correspondant"/>
    <hyperlink ref="B208:J208" location="RAMA!A785" display="Retour tableau correspondant"/>
    <hyperlink ref="B237:J237" location="RAMA!A824" display="Retour tableau correspondant"/>
    <hyperlink ref="B261:J261" location="RAMA!A847" display="Retour tableau correspondant"/>
    <hyperlink ref="B285:J285" location="RAMA!A875" display="Retour tableau correspondant"/>
    <hyperlink ref="B309:J309" location="RAMA!A899" display="Retour tableau correspondant"/>
    <hyperlink ref="B331:J331" location="RAMA!A917" display="Retour tableau correspondant"/>
    <hyperlink ref="B355:J355" location="RAMA!A940" display="Retour tableau correspondant"/>
    <hyperlink ref="B379:J379" location="RAMA!A962" display="Retour tableau correspondant"/>
    <hyperlink ref="B406:J406" location="RAMA!A992" display="Retour tableau correspondant"/>
    <hyperlink ref="B430:J430" location="RAMA!A1012" display="Retour tableau correspondant"/>
    <hyperlink ref="B454:J454" location="RAMA!A1032" display="Retour tableau correspondant"/>
    <hyperlink ref="B478:J478" location="RAMA!A1048" display="Retour tableau correspondant"/>
    <hyperlink ref="B500:J500" location="RAMA!A1064" display="Retour tableau correspondant"/>
    <hyperlink ref="B522:J522" location="RAMA!A1078" display="Retour tableau correspondant"/>
    <hyperlink ref="B546:J546" location="RAMA!A1141" display="Retour tableau correspondant"/>
    <hyperlink ref="B570:J570" location="RAMA!A1218" display="Retour tableau correspondant"/>
  </hyperlinks>
  <printOptions horizontalCentered="1"/>
  <pageMargins left="0" right="0" top="0" bottom="0" header="0.31496062992125984" footer="0.31496062992125984"/>
  <pageSetup paperSize="9" scale="78" orientation="portrait" r:id="rId1"/>
  <rowBreaks count="9" manualBreakCount="9">
    <brk id="56" min="1" max="9" man="1"/>
    <brk id="108" min="1" max="9" man="1"/>
    <brk id="160" min="1" max="9" man="1"/>
    <brk id="210" min="1" max="9" man="1"/>
    <brk id="263" min="1" max="9" man="1"/>
    <brk id="330" min="1" max="9" man="1"/>
    <brk id="382" min="1" max="9" man="1"/>
    <brk id="454" min="1" max="9" man="1"/>
    <brk id="522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Guide de remplissage</vt:lpstr>
      <vt:lpstr>Menus déroulants</vt:lpstr>
      <vt:lpstr>RAMA</vt:lpstr>
      <vt:lpstr>Résultats</vt:lpstr>
      <vt:lpstr>EtatAvancement</vt:lpstr>
      <vt:lpstr>Formation</vt:lpstr>
      <vt:lpstr>Logiciels</vt:lpstr>
      <vt:lpstr>'Guide de remplissage'!Zone_d_impression</vt:lpstr>
      <vt:lpstr>Résultats!Zone_d_impression</vt:lpstr>
    </vt:vector>
  </TitlesOfParts>
  <Company>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MOYON Elodie</dc:creator>
  <cp:lastModifiedBy>COLLINEAU, Christine</cp:lastModifiedBy>
  <cp:lastPrinted>2015-02-08T17:03:00Z</cp:lastPrinted>
  <dcterms:created xsi:type="dcterms:W3CDTF">2013-12-12T12:51:04Z</dcterms:created>
  <dcterms:modified xsi:type="dcterms:W3CDTF">2021-02-09T10:21:53Z</dcterms:modified>
</cp:coreProperties>
</file>