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drawings/drawing25.xml" ContentType="application/vnd.openxmlformats-officedocument.drawing+xml"/>
  <Override PartName="/xl/comments25.xml" ContentType="application/vnd.openxmlformats-officedocument.spreadsheetml.comments+xml"/>
  <Override PartName="/xl/drawings/drawing26.xml" ContentType="application/vnd.openxmlformats-officedocument.drawing+xml"/>
  <Override PartName="/xl/comments26.xml" ContentType="application/vnd.openxmlformats-officedocument.spreadsheetml.comments+xml"/>
  <Override PartName="/xl/drawings/drawing27.xml" ContentType="application/vnd.openxmlformats-officedocument.drawing+xml"/>
  <Override PartName="/xl/comments27.xml" ContentType="application/vnd.openxmlformats-officedocument.spreadsheetml.comments+xml"/>
  <Override PartName="/xl/pivotTables/pivotTable1.xml" ContentType="application/vnd.openxmlformats-officedocument.spreadsheetml.pivotTable+xml"/>
  <Override PartName="/xl/drawings/drawing28.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workbookProtection workbookPassword="C17C" lockStructure="1"/>
  <bookViews>
    <workbookView xWindow="-36" yWindow="-72" windowWidth="12336" windowHeight="10236" tabRatio="980" activeTab="3"/>
  </bookViews>
  <sheets>
    <sheet name="Guide remplissage " sheetId="8" r:id="rId1"/>
    <sheet name="Identité du gestionnaire" sheetId="1" r:id="rId2"/>
    <sheet name="Patient 1" sheetId="9" r:id="rId3"/>
    <sheet name="Patient 2" sheetId="79" r:id="rId4"/>
    <sheet name="Patient 3" sheetId="64" r:id="rId5"/>
    <sheet name="Patient 4" sheetId="65" r:id="rId6"/>
    <sheet name="Patient 5" sheetId="66" r:id="rId7"/>
    <sheet name="Patient 6" sheetId="67" r:id="rId8"/>
    <sheet name="Patient 7" sheetId="68" r:id="rId9"/>
    <sheet name="Patient 8" sheetId="69" r:id="rId10"/>
    <sheet name="Patient 9" sheetId="70" r:id="rId11"/>
    <sheet name="Patient 10" sheetId="71" r:id="rId12"/>
    <sheet name="Patient 11" sheetId="72" r:id="rId13"/>
    <sheet name="Patient 12" sheetId="73" r:id="rId14"/>
    <sheet name="Patient 13" sheetId="74" r:id="rId15"/>
    <sheet name="Patient 14" sheetId="75" r:id="rId16"/>
    <sheet name="Patient 15" sheetId="76" r:id="rId17"/>
    <sheet name="Patient 16" sheetId="77" r:id="rId18"/>
    <sheet name="Patient 17" sheetId="63" r:id="rId19"/>
    <sheet name="Patient 18" sheetId="80" r:id="rId20"/>
    <sheet name="Patient 19" sheetId="81" r:id="rId21"/>
    <sheet name="Patient 20" sheetId="82" r:id="rId22"/>
    <sheet name="Patient 21" sheetId="85" r:id="rId23"/>
    <sheet name="Patient 22" sheetId="86" r:id="rId24"/>
    <sheet name="Patient 23" sheetId="87" r:id="rId25"/>
    <sheet name="Patient 24" sheetId="84" r:id="rId26"/>
    <sheet name="Patient 25" sheetId="83" r:id="rId27"/>
    <sheet name="Synthèse" sheetId="57" state="hidden" r:id="rId28"/>
  </sheets>
  <definedNames>
    <definedName name="Segment_Profil">#N/A</definedName>
    <definedName name="_xlnm.Print_Area" localSheetId="1">'Identité du gestionnaire'!$B$1:$M$22</definedName>
    <definedName name="_xlnm.Print_Area" localSheetId="2">'Patient 1'!$B$1:$M$56</definedName>
    <definedName name="_xlnm.Print_Area" localSheetId="11">'Patient 10'!$B$1:$M$56</definedName>
    <definedName name="_xlnm.Print_Area" localSheetId="12">'Patient 11'!$B$1:$M$56</definedName>
    <definedName name="_xlnm.Print_Area" localSheetId="13">'Patient 12'!$B$1:$M$56</definedName>
    <definedName name="_xlnm.Print_Area" localSheetId="14">'Patient 13'!$B$1:$M$56</definedName>
    <definedName name="_xlnm.Print_Area" localSheetId="15">'Patient 14'!$B$1:$M$56</definedName>
    <definedName name="_xlnm.Print_Area" localSheetId="16">'Patient 15'!$B$1:$M$56</definedName>
    <definedName name="_xlnm.Print_Area" localSheetId="17">'Patient 16'!$B$1:$M$56</definedName>
    <definedName name="_xlnm.Print_Area" localSheetId="18">'Patient 17'!$B$1:$M$56</definedName>
    <definedName name="_xlnm.Print_Area" localSheetId="19">'Patient 18'!$B$1:$M$56</definedName>
    <definedName name="_xlnm.Print_Area" localSheetId="20">'Patient 19'!$B$1:$M$56</definedName>
    <definedName name="_xlnm.Print_Area" localSheetId="3">'Patient 2'!$B$1:$M$56</definedName>
    <definedName name="_xlnm.Print_Area" localSheetId="21">'Patient 20'!$B$1:$M$56</definedName>
    <definedName name="_xlnm.Print_Area" localSheetId="22">'Patient 21'!$B$1:$M$56</definedName>
    <definedName name="_xlnm.Print_Area" localSheetId="23">'Patient 22'!$B$1:$M$56</definedName>
    <definedName name="_xlnm.Print_Area" localSheetId="24">'Patient 23'!$B$1:$M$56</definedName>
    <definedName name="_xlnm.Print_Area" localSheetId="25">'Patient 24'!$B$1:$M$56</definedName>
    <definedName name="_xlnm.Print_Area" localSheetId="26">'Patient 25'!$B$1:$M$56</definedName>
    <definedName name="_xlnm.Print_Area" localSheetId="4">'Patient 3'!$B$1:$M$56</definedName>
    <definedName name="_xlnm.Print_Area" localSheetId="5">'Patient 4'!$B$1:$M$56</definedName>
    <definedName name="_xlnm.Print_Area" localSheetId="6">'Patient 5'!$B$1:$M$56</definedName>
    <definedName name="_xlnm.Print_Area" localSheetId="7">'Patient 6'!$B$1:$M$56</definedName>
    <definedName name="_xlnm.Print_Area" localSheetId="8">'Patient 7'!$B$1:$M$56</definedName>
    <definedName name="_xlnm.Print_Area" localSheetId="9">'Patient 8'!$B$1:$M$56</definedName>
    <definedName name="_xlnm.Print_Area" localSheetId="10">'Patient 9'!$B$1:$M$56</definedName>
  </definedNames>
  <calcPr calcId="145621"/>
  <pivotCaches>
    <pivotCache cacheId="0" r:id="rId29"/>
  </pivotCaches>
  <extLst>
    <ext xmlns:x14="http://schemas.microsoft.com/office/spreadsheetml/2009/9/main" uri="{BBE1A952-AA13-448e-AADC-164F8A28A991}">
      <x14:slicerCaches>
        <x14:slicerCache r:id="rId30"/>
      </x14:slicerCaches>
    </ext>
    <ext xmlns:x14="http://schemas.microsoft.com/office/spreadsheetml/2009/9/main" uri="{79F54976-1DA5-4618-B147-4CDE4B953A38}">
      <x14:workbookPr/>
    </ext>
  </extLst>
</workbook>
</file>

<file path=xl/calcChain.xml><?xml version="1.0" encoding="utf-8"?>
<calcChain xmlns="http://schemas.openxmlformats.org/spreadsheetml/2006/main">
  <c r="AD32" i="57" l="1"/>
  <c r="AD31" i="57"/>
  <c r="AD30" i="57"/>
  <c r="AD29" i="57"/>
  <c r="AD28" i="57"/>
  <c r="AD27" i="57"/>
  <c r="AD26" i="57"/>
  <c r="AD25" i="57"/>
  <c r="AD24" i="57"/>
  <c r="AD23" i="57"/>
  <c r="AD22" i="57"/>
  <c r="AD21" i="57"/>
  <c r="AD20" i="57"/>
  <c r="AD19" i="57"/>
  <c r="AD18" i="57"/>
  <c r="AD17" i="57"/>
  <c r="AD16" i="57"/>
  <c r="AD15" i="57"/>
  <c r="AD14" i="57"/>
  <c r="AD13" i="57"/>
  <c r="AD12" i="57"/>
  <c r="AD11" i="57"/>
  <c r="AD10" i="57"/>
  <c r="AL9" i="57"/>
  <c r="AK9" i="57"/>
  <c r="AJ9" i="57"/>
  <c r="AI9" i="57"/>
  <c r="AH9" i="57"/>
  <c r="AG9" i="57"/>
  <c r="AF9" i="57"/>
  <c r="AE9" i="57"/>
  <c r="AD9" i="57"/>
  <c r="AC9" i="57"/>
  <c r="AB9" i="57"/>
  <c r="AA9" i="57"/>
  <c r="Z9" i="57"/>
  <c r="Y9" i="57"/>
  <c r="X9" i="57"/>
  <c r="W9" i="57"/>
  <c r="V9" i="57"/>
  <c r="U9" i="57"/>
  <c r="T9" i="57"/>
  <c r="S9" i="57"/>
  <c r="R9" i="57"/>
  <c r="Q9" i="57"/>
  <c r="P9" i="57"/>
  <c r="O9" i="57"/>
  <c r="N9" i="57"/>
  <c r="M9" i="57"/>
  <c r="M16" i="57"/>
  <c r="M15" i="57"/>
  <c r="M13" i="57"/>
  <c r="M14" i="57"/>
  <c r="M12" i="57"/>
  <c r="M11" i="57"/>
  <c r="M10" i="57"/>
  <c r="M17" i="57"/>
  <c r="AL32" i="57"/>
  <c r="AK32" i="57"/>
  <c r="AJ32" i="57"/>
  <c r="AI32" i="57"/>
  <c r="AH32" i="57"/>
  <c r="AG32" i="57"/>
  <c r="AF32" i="57"/>
  <c r="AE32" i="57"/>
  <c r="AC32" i="57"/>
  <c r="AB32" i="57"/>
  <c r="AA32" i="57"/>
  <c r="Z32" i="57"/>
  <c r="Y32" i="57"/>
  <c r="X32" i="57"/>
  <c r="W32" i="57"/>
  <c r="V32" i="57"/>
  <c r="U32" i="57"/>
  <c r="T32" i="57"/>
  <c r="S32" i="57"/>
  <c r="R32" i="57"/>
  <c r="Q32" i="57"/>
  <c r="P32" i="57"/>
  <c r="O32" i="57"/>
  <c r="N32" i="57"/>
  <c r="M32" i="57"/>
  <c r="AL31" i="57"/>
  <c r="AK31" i="57"/>
  <c r="AJ31" i="57"/>
  <c r="AI31" i="57"/>
  <c r="AH31" i="57"/>
  <c r="AG31" i="57"/>
  <c r="AF31" i="57"/>
  <c r="AE31" i="57"/>
  <c r="AC31" i="57"/>
  <c r="AB31" i="57"/>
  <c r="AA31" i="57"/>
  <c r="Z31" i="57"/>
  <c r="Y31" i="57"/>
  <c r="X31" i="57"/>
  <c r="W31" i="57"/>
  <c r="V31" i="57"/>
  <c r="U31" i="57"/>
  <c r="T31" i="57"/>
  <c r="S31" i="57"/>
  <c r="R31" i="57"/>
  <c r="Q31" i="57"/>
  <c r="P31" i="57"/>
  <c r="O31" i="57"/>
  <c r="N31" i="57"/>
  <c r="M31" i="57"/>
  <c r="AL30" i="57"/>
  <c r="AK30" i="57"/>
  <c r="AJ30" i="57"/>
  <c r="AI30" i="57"/>
  <c r="AH30" i="57"/>
  <c r="AG30" i="57"/>
  <c r="AF30" i="57"/>
  <c r="AE30" i="57"/>
  <c r="AC30" i="57"/>
  <c r="AB30" i="57"/>
  <c r="AA30" i="57"/>
  <c r="Z30" i="57"/>
  <c r="Y30" i="57"/>
  <c r="X30" i="57"/>
  <c r="W30" i="57"/>
  <c r="V30" i="57"/>
  <c r="U30" i="57"/>
  <c r="T30" i="57"/>
  <c r="S30" i="57"/>
  <c r="R30" i="57"/>
  <c r="Q30" i="57"/>
  <c r="P30" i="57"/>
  <c r="O30" i="57"/>
  <c r="N30" i="57"/>
  <c r="M30" i="57"/>
  <c r="AL29" i="57"/>
  <c r="AK29" i="57"/>
  <c r="AJ29" i="57"/>
  <c r="AI29" i="57"/>
  <c r="AH29" i="57"/>
  <c r="AG29" i="57"/>
  <c r="AF29" i="57"/>
  <c r="AE29" i="57"/>
  <c r="AC29" i="57"/>
  <c r="AB29" i="57"/>
  <c r="AA29" i="57"/>
  <c r="Z29" i="57"/>
  <c r="Y29" i="57"/>
  <c r="X29" i="57"/>
  <c r="W29" i="57"/>
  <c r="V29" i="57"/>
  <c r="U29" i="57"/>
  <c r="T29" i="57"/>
  <c r="S29" i="57"/>
  <c r="R29" i="57"/>
  <c r="Q29" i="57"/>
  <c r="P29" i="57"/>
  <c r="O29" i="57"/>
  <c r="N29" i="57"/>
  <c r="M29" i="57"/>
  <c r="AL28" i="57"/>
  <c r="AK28" i="57"/>
  <c r="AJ28" i="57"/>
  <c r="AI28" i="57"/>
  <c r="AH28" i="57"/>
  <c r="AG28" i="57"/>
  <c r="AF28" i="57"/>
  <c r="AE28" i="57"/>
  <c r="AC28" i="57"/>
  <c r="AB28" i="57"/>
  <c r="AA28" i="57"/>
  <c r="Z28" i="57"/>
  <c r="Y28" i="57"/>
  <c r="X28" i="57"/>
  <c r="W28" i="57"/>
  <c r="V28" i="57"/>
  <c r="U28" i="57"/>
  <c r="T28" i="57"/>
  <c r="S28" i="57"/>
  <c r="R28" i="57"/>
  <c r="Q28" i="57"/>
  <c r="P28" i="57"/>
  <c r="O28" i="57"/>
  <c r="N28" i="57"/>
  <c r="M28" i="57"/>
  <c r="AL27" i="57"/>
  <c r="AK27" i="57"/>
  <c r="AJ27" i="57"/>
  <c r="AI27" i="57"/>
  <c r="AH27" i="57"/>
  <c r="AG27" i="57"/>
  <c r="AF27" i="57"/>
  <c r="AE27" i="57"/>
  <c r="AC27" i="57"/>
  <c r="AB27" i="57"/>
  <c r="AA27" i="57"/>
  <c r="Z27" i="57"/>
  <c r="Y27" i="57"/>
  <c r="X27" i="57"/>
  <c r="W27" i="57"/>
  <c r="V27" i="57"/>
  <c r="U27" i="57"/>
  <c r="T27" i="57"/>
  <c r="S27" i="57"/>
  <c r="R27" i="57"/>
  <c r="Q27" i="57"/>
  <c r="P27" i="57"/>
  <c r="O27" i="57"/>
  <c r="N27" i="57"/>
  <c r="M27" i="57"/>
  <c r="AL26" i="57"/>
  <c r="AK26" i="57"/>
  <c r="AJ26" i="57"/>
  <c r="AI26" i="57"/>
  <c r="AH26" i="57"/>
  <c r="AG26" i="57"/>
  <c r="AF26" i="57"/>
  <c r="AE26" i="57"/>
  <c r="AC26" i="57"/>
  <c r="AB26" i="57"/>
  <c r="AA26" i="57"/>
  <c r="Z26" i="57"/>
  <c r="Y26" i="57"/>
  <c r="X26" i="57"/>
  <c r="W26" i="57"/>
  <c r="V26" i="57"/>
  <c r="U26" i="57"/>
  <c r="T26" i="57"/>
  <c r="S26" i="57"/>
  <c r="R26" i="57"/>
  <c r="Q26" i="57"/>
  <c r="P26" i="57"/>
  <c r="O26" i="57"/>
  <c r="N26" i="57"/>
  <c r="M26" i="57"/>
  <c r="AL25" i="57"/>
  <c r="AK25" i="57"/>
  <c r="AJ25" i="57"/>
  <c r="AI25" i="57"/>
  <c r="AH25" i="57"/>
  <c r="AG25" i="57"/>
  <c r="AF25" i="57"/>
  <c r="AE25" i="57"/>
  <c r="AC25" i="57"/>
  <c r="AB25" i="57"/>
  <c r="AA25" i="57"/>
  <c r="Z25" i="57"/>
  <c r="Y25" i="57"/>
  <c r="X25" i="57"/>
  <c r="W25" i="57"/>
  <c r="V25" i="57"/>
  <c r="U25" i="57"/>
  <c r="T25" i="57"/>
  <c r="S25" i="57"/>
  <c r="R25" i="57"/>
  <c r="Q25" i="57"/>
  <c r="P25" i="57"/>
  <c r="O25" i="57"/>
  <c r="N25" i="57"/>
  <c r="M25" i="57"/>
  <c r="AL24" i="57"/>
  <c r="AK24" i="57"/>
  <c r="AJ24" i="57"/>
  <c r="AI24" i="57"/>
  <c r="AH24" i="57"/>
  <c r="AG24" i="57"/>
  <c r="AF24" i="57"/>
  <c r="AE24" i="57"/>
  <c r="AC24" i="57"/>
  <c r="AB24" i="57"/>
  <c r="AA24" i="57"/>
  <c r="Z24" i="57"/>
  <c r="Y24" i="57"/>
  <c r="X24" i="57"/>
  <c r="W24" i="57"/>
  <c r="V24" i="57"/>
  <c r="U24" i="57"/>
  <c r="T24" i="57"/>
  <c r="S24" i="57"/>
  <c r="R24" i="57"/>
  <c r="Q24" i="57"/>
  <c r="P24" i="57"/>
  <c r="O24" i="57"/>
  <c r="N24" i="57"/>
  <c r="M24" i="57"/>
  <c r="AL23" i="57"/>
  <c r="AK23" i="57"/>
  <c r="AJ23" i="57"/>
  <c r="AI23" i="57"/>
  <c r="AH23" i="57"/>
  <c r="AG23" i="57"/>
  <c r="AF23" i="57"/>
  <c r="AE23" i="57"/>
  <c r="AC23" i="57"/>
  <c r="AB23" i="57"/>
  <c r="AA23" i="57"/>
  <c r="Z23" i="57"/>
  <c r="Y23" i="57"/>
  <c r="X23" i="57"/>
  <c r="W23" i="57"/>
  <c r="V23" i="57"/>
  <c r="U23" i="57"/>
  <c r="T23" i="57"/>
  <c r="S23" i="57"/>
  <c r="R23" i="57"/>
  <c r="Q23" i="57"/>
  <c r="P23" i="57"/>
  <c r="O23" i="57"/>
  <c r="N23" i="57"/>
  <c r="M23" i="57"/>
  <c r="AL22" i="57"/>
  <c r="AK22" i="57"/>
  <c r="AJ22" i="57"/>
  <c r="AI22" i="57"/>
  <c r="AH22" i="57"/>
  <c r="AG22" i="57"/>
  <c r="AF22" i="57"/>
  <c r="AE22" i="57"/>
  <c r="AC22" i="57"/>
  <c r="AB22" i="57"/>
  <c r="AA22" i="57"/>
  <c r="Z22" i="57"/>
  <c r="Y22" i="57"/>
  <c r="X22" i="57"/>
  <c r="W22" i="57"/>
  <c r="V22" i="57"/>
  <c r="U22" i="57"/>
  <c r="T22" i="57"/>
  <c r="S22" i="57"/>
  <c r="R22" i="57"/>
  <c r="Q22" i="57"/>
  <c r="P22" i="57"/>
  <c r="O22" i="57"/>
  <c r="N22" i="57"/>
  <c r="M22" i="57"/>
  <c r="AL21" i="57"/>
  <c r="AK21" i="57"/>
  <c r="AJ21" i="57"/>
  <c r="AI21" i="57"/>
  <c r="AH21" i="57"/>
  <c r="AG21" i="57"/>
  <c r="AF21" i="57"/>
  <c r="AE21" i="57"/>
  <c r="AC21" i="57"/>
  <c r="AB21" i="57"/>
  <c r="AA21" i="57"/>
  <c r="Z21" i="57"/>
  <c r="Y21" i="57"/>
  <c r="X21" i="57"/>
  <c r="W21" i="57"/>
  <c r="V21" i="57"/>
  <c r="U21" i="57"/>
  <c r="T21" i="57"/>
  <c r="S21" i="57"/>
  <c r="R21" i="57"/>
  <c r="Q21" i="57"/>
  <c r="P21" i="57"/>
  <c r="O21" i="57"/>
  <c r="N21" i="57"/>
  <c r="M21" i="57"/>
  <c r="AL20" i="57"/>
  <c r="AK20" i="57"/>
  <c r="AJ20" i="57"/>
  <c r="AI20" i="57"/>
  <c r="AH20" i="57"/>
  <c r="AG20" i="57"/>
  <c r="AF20" i="57"/>
  <c r="AE20" i="57"/>
  <c r="AC20" i="57"/>
  <c r="AB20" i="57"/>
  <c r="AA20" i="57"/>
  <c r="Z20" i="57"/>
  <c r="Y20" i="57"/>
  <c r="X20" i="57"/>
  <c r="W20" i="57"/>
  <c r="V20" i="57"/>
  <c r="U20" i="57"/>
  <c r="T20" i="57"/>
  <c r="S20" i="57"/>
  <c r="R20" i="57"/>
  <c r="Q20" i="57"/>
  <c r="P20" i="57"/>
  <c r="O20" i="57"/>
  <c r="N20" i="57"/>
  <c r="M20" i="57"/>
  <c r="AL19" i="57"/>
  <c r="AK19" i="57"/>
  <c r="AJ19" i="57"/>
  <c r="AI19" i="57"/>
  <c r="AH19" i="57"/>
  <c r="AG19" i="57"/>
  <c r="AF19" i="57"/>
  <c r="AE19" i="57"/>
  <c r="AC19" i="57"/>
  <c r="AB19" i="57"/>
  <c r="AA19" i="57"/>
  <c r="Z19" i="57"/>
  <c r="Y19" i="57"/>
  <c r="X19" i="57"/>
  <c r="W19" i="57"/>
  <c r="V19" i="57"/>
  <c r="U19" i="57"/>
  <c r="T19" i="57"/>
  <c r="S19" i="57"/>
  <c r="R19" i="57"/>
  <c r="Q19" i="57"/>
  <c r="P19" i="57"/>
  <c r="O19" i="57"/>
  <c r="N19" i="57"/>
  <c r="M19" i="57"/>
  <c r="AL18" i="57"/>
  <c r="AK18" i="57"/>
  <c r="AJ18" i="57"/>
  <c r="AI18" i="57"/>
  <c r="AH18" i="57"/>
  <c r="AG18" i="57"/>
  <c r="AF18" i="57"/>
  <c r="AE18" i="57"/>
  <c r="AC18" i="57"/>
  <c r="AB18" i="57"/>
  <c r="AA18" i="57"/>
  <c r="Z18" i="57"/>
  <c r="Y18" i="57"/>
  <c r="X18" i="57"/>
  <c r="W18" i="57"/>
  <c r="V18" i="57"/>
  <c r="U18" i="57"/>
  <c r="T18" i="57"/>
  <c r="S18" i="57"/>
  <c r="R18" i="57"/>
  <c r="Q18" i="57"/>
  <c r="P18" i="57"/>
  <c r="O18" i="57"/>
  <c r="N18" i="57"/>
  <c r="M18" i="57"/>
  <c r="AL17" i="57"/>
  <c r="AK17" i="57"/>
  <c r="AJ17" i="57"/>
  <c r="AI17" i="57"/>
  <c r="AH17" i="57"/>
  <c r="AG17" i="57"/>
  <c r="AF17" i="57"/>
  <c r="AE17" i="57"/>
  <c r="AC17" i="57"/>
  <c r="AB17" i="57"/>
  <c r="AA17" i="57"/>
  <c r="Z17" i="57"/>
  <c r="Y17" i="57"/>
  <c r="X17" i="57"/>
  <c r="W17" i="57"/>
  <c r="V17" i="57"/>
  <c r="U17" i="57"/>
  <c r="T17" i="57"/>
  <c r="S17" i="57"/>
  <c r="R17" i="57"/>
  <c r="Q17" i="57"/>
  <c r="P17" i="57"/>
  <c r="O17" i="57"/>
  <c r="N17" i="57"/>
  <c r="AL16" i="57"/>
  <c r="AK16" i="57"/>
  <c r="AJ16" i="57"/>
  <c r="AI16" i="57"/>
  <c r="AH16" i="57"/>
  <c r="AG16" i="57"/>
  <c r="AF16" i="57"/>
  <c r="AE16" i="57"/>
  <c r="AC16" i="57"/>
  <c r="AB16" i="57"/>
  <c r="AA16" i="57"/>
  <c r="Z16" i="57"/>
  <c r="Y16" i="57"/>
  <c r="X16" i="57"/>
  <c r="W16" i="57"/>
  <c r="V16" i="57"/>
  <c r="U16" i="57"/>
  <c r="T16" i="57"/>
  <c r="S16" i="57"/>
  <c r="R16" i="57"/>
  <c r="Q16" i="57"/>
  <c r="P16" i="57"/>
  <c r="O16" i="57"/>
  <c r="N16" i="57"/>
  <c r="AL15" i="57"/>
  <c r="AK15" i="57"/>
  <c r="AJ15" i="57"/>
  <c r="AI15" i="57"/>
  <c r="AH15" i="57"/>
  <c r="AG15" i="57"/>
  <c r="AF15" i="57"/>
  <c r="AE15" i="57"/>
  <c r="AC15" i="57"/>
  <c r="AB15" i="57"/>
  <c r="AA15" i="57"/>
  <c r="Z15" i="57"/>
  <c r="Y15" i="57"/>
  <c r="X15" i="57"/>
  <c r="W15" i="57"/>
  <c r="V15" i="57"/>
  <c r="U15" i="57"/>
  <c r="T15" i="57"/>
  <c r="S15" i="57"/>
  <c r="R15" i="57"/>
  <c r="Q15" i="57"/>
  <c r="P15" i="57"/>
  <c r="O15" i="57"/>
  <c r="N15" i="57"/>
  <c r="AL14" i="57"/>
  <c r="AK14" i="57"/>
  <c r="AJ14" i="57"/>
  <c r="AI14" i="57"/>
  <c r="AH14" i="57"/>
  <c r="AG14" i="57"/>
  <c r="AF14" i="57"/>
  <c r="AE14" i="57"/>
  <c r="AC14" i="57"/>
  <c r="AB14" i="57"/>
  <c r="AA14" i="57"/>
  <c r="Z14" i="57"/>
  <c r="Y14" i="57"/>
  <c r="X14" i="57"/>
  <c r="W14" i="57"/>
  <c r="V14" i="57"/>
  <c r="U14" i="57"/>
  <c r="T14" i="57"/>
  <c r="S14" i="57"/>
  <c r="R14" i="57"/>
  <c r="Q14" i="57"/>
  <c r="P14" i="57"/>
  <c r="O14" i="57"/>
  <c r="N14" i="57"/>
  <c r="AL13" i="57"/>
  <c r="AK13" i="57"/>
  <c r="AJ13" i="57"/>
  <c r="AI13" i="57"/>
  <c r="AH13" i="57"/>
  <c r="AG13" i="57"/>
  <c r="AF13" i="57"/>
  <c r="AE13" i="57"/>
  <c r="AC13" i="57"/>
  <c r="AB13" i="57"/>
  <c r="AA13" i="57"/>
  <c r="Z13" i="57"/>
  <c r="Y13" i="57"/>
  <c r="X13" i="57"/>
  <c r="W13" i="57"/>
  <c r="V13" i="57"/>
  <c r="U13" i="57"/>
  <c r="T13" i="57"/>
  <c r="S13" i="57"/>
  <c r="R13" i="57"/>
  <c r="Q13" i="57"/>
  <c r="P13" i="57"/>
  <c r="O13" i="57"/>
  <c r="N13" i="57"/>
  <c r="AL12" i="57"/>
  <c r="AK12" i="57"/>
  <c r="AJ12" i="57"/>
  <c r="AI12" i="57"/>
  <c r="AH12" i="57"/>
  <c r="AG12" i="57"/>
  <c r="AF12" i="57"/>
  <c r="AE12" i="57"/>
  <c r="AC12" i="57"/>
  <c r="AB12" i="57"/>
  <c r="AA12" i="57"/>
  <c r="Z12" i="57"/>
  <c r="Y12" i="57"/>
  <c r="X12" i="57"/>
  <c r="W12" i="57"/>
  <c r="V12" i="57"/>
  <c r="U12" i="57"/>
  <c r="T12" i="57"/>
  <c r="S12" i="57"/>
  <c r="R12" i="57"/>
  <c r="Q12" i="57"/>
  <c r="P12" i="57"/>
  <c r="O12" i="57"/>
  <c r="N12" i="57"/>
  <c r="AL11" i="57"/>
  <c r="AK11" i="57"/>
  <c r="AJ11" i="57"/>
  <c r="AI11" i="57"/>
  <c r="AH11" i="57"/>
  <c r="AG11" i="57"/>
  <c r="AF11" i="57"/>
  <c r="AE11" i="57"/>
  <c r="AC11" i="57"/>
  <c r="AB11" i="57"/>
  <c r="AA11" i="57"/>
  <c r="Z11" i="57"/>
  <c r="Y11" i="57"/>
  <c r="X11" i="57"/>
  <c r="W11" i="57"/>
  <c r="V11" i="57"/>
  <c r="U11" i="57"/>
  <c r="T11" i="57"/>
  <c r="S11" i="57"/>
  <c r="R11" i="57"/>
  <c r="Q11" i="57"/>
  <c r="P11" i="57"/>
  <c r="O11" i="57"/>
  <c r="N11" i="57"/>
  <c r="AL10" i="57"/>
  <c r="AK10" i="57"/>
  <c r="AJ10" i="57"/>
  <c r="AI10" i="57"/>
  <c r="AH10" i="57"/>
  <c r="AG10" i="57"/>
  <c r="AF10" i="57"/>
  <c r="AE10" i="57"/>
  <c r="AC10" i="57"/>
  <c r="AB10" i="57"/>
  <c r="AA10" i="57"/>
  <c r="Z10" i="57"/>
  <c r="Y10" i="57"/>
  <c r="X10" i="57"/>
  <c r="W10" i="57"/>
  <c r="V10" i="57"/>
  <c r="U10" i="57"/>
  <c r="T10" i="57"/>
  <c r="S10" i="57"/>
  <c r="R10" i="57"/>
  <c r="Q10" i="57"/>
  <c r="P10" i="57"/>
  <c r="O10" i="57"/>
  <c r="N10" i="57"/>
  <c r="G47" i="87"/>
  <c r="G45" i="87"/>
  <c r="C14" i="87"/>
  <c r="G47" i="86"/>
  <c r="G45" i="86"/>
  <c r="C14" i="86"/>
  <c r="G47" i="85"/>
  <c r="G45" i="85"/>
  <c r="C14" i="85"/>
  <c r="G47" i="84"/>
  <c r="G45" i="84"/>
  <c r="C14" i="84"/>
  <c r="G47" i="83"/>
  <c r="G45" i="83"/>
  <c r="C14" i="83"/>
  <c r="G47" i="82"/>
  <c r="G45" i="82"/>
  <c r="C14" i="82"/>
  <c r="G47" i="81"/>
  <c r="G45" i="81"/>
  <c r="C14" i="81"/>
  <c r="G47" i="80"/>
  <c r="G45" i="80"/>
  <c r="C14" i="80"/>
  <c r="G47" i="79"/>
  <c r="G45" i="79"/>
  <c r="C14" i="79"/>
  <c r="G47" i="77"/>
  <c r="G45" i="77"/>
  <c r="C14" i="77"/>
  <c r="G47" i="76"/>
  <c r="G45" i="76"/>
  <c r="C14" i="76"/>
  <c r="G47" i="75"/>
  <c r="G45" i="75"/>
  <c r="C14" i="75"/>
  <c r="G47" i="74"/>
  <c r="G45" i="74"/>
  <c r="C14" i="74"/>
  <c r="G47" i="73"/>
  <c r="G45" i="73"/>
  <c r="C14" i="73"/>
  <c r="G47" i="72"/>
  <c r="G45" i="72"/>
  <c r="C14" i="72"/>
  <c r="G47" i="71"/>
  <c r="G45" i="71"/>
  <c r="C14" i="71"/>
  <c r="G47" i="70"/>
  <c r="G45" i="70"/>
  <c r="C14" i="70"/>
  <c r="G47" i="69"/>
  <c r="G45" i="69"/>
  <c r="C14" i="69"/>
  <c r="G47" i="68"/>
  <c r="G45" i="68"/>
  <c r="C14" i="68"/>
  <c r="G47" i="67"/>
  <c r="G45" i="67"/>
  <c r="C14" i="67"/>
  <c r="G47" i="66"/>
  <c r="G45" i="66"/>
  <c r="C14" i="66"/>
  <c r="G47" i="65"/>
  <c r="G45" i="65"/>
  <c r="C14" i="65"/>
  <c r="G47" i="64"/>
  <c r="G45" i="64"/>
  <c r="C14" i="64"/>
  <c r="G47" i="63"/>
  <c r="G45" i="63"/>
  <c r="C14" i="63"/>
  <c r="G9" i="57"/>
  <c r="G10" i="57"/>
  <c r="G11" i="57"/>
  <c r="G12" i="57"/>
  <c r="G13" i="57"/>
  <c r="G14" i="57"/>
  <c r="G15" i="57"/>
  <c r="G16" i="57"/>
  <c r="G17" i="57"/>
  <c r="G18" i="57"/>
  <c r="G19" i="57"/>
  <c r="G20" i="57"/>
  <c r="G21" i="57"/>
  <c r="G22" i="57"/>
  <c r="G23" i="57"/>
  <c r="G24" i="57"/>
  <c r="G25" i="57"/>
  <c r="G26" i="57"/>
  <c r="G27" i="57"/>
  <c r="G28" i="57"/>
  <c r="G29" i="57"/>
  <c r="G30" i="57"/>
  <c r="G31" i="57"/>
  <c r="G32" i="57"/>
  <c r="G8" i="57"/>
  <c r="C14" i="9"/>
  <c r="AD8" i="57" l="1"/>
  <c r="K9" i="57"/>
  <c r="K10" i="57"/>
  <c r="K11" i="57"/>
  <c r="K12" i="57"/>
  <c r="K13" i="57"/>
  <c r="K14" i="57"/>
  <c r="K15" i="57"/>
  <c r="K16" i="57"/>
  <c r="K17" i="57"/>
  <c r="K18" i="57"/>
  <c r="K19" i="57"/>
  <c r="K20" i="57"/>
  <c r="K21" i="57"/>
  <c r="K22" i="57"/>
  <c r="K23" i="57"/>
  <c r="K24" i="57"/>
  <c r="K25" i="57"/>
  <c r="K26" i="57"/>
  <c r="K27" i="57"/>
  <c r="K28" i="57"/>
  <c r="K29" i="57"/>
  <c r="K30" i="57"/>
  <c r="K31" i="57"/>
  <c r="K32" i="57"/>
  <c r="K8" i="57"/>
  <c r="I9" i="57"/>
  <c r="I10" i="57"/>
  <c r="I11" i="57"/>
  <c r="I12" i="57"/>
  <c r="I13" i="57"/>
  <c r="I14" i="57"/>
  <c r="I15" i="57"/>
  <c r="I16" i="57"/>
  <c r="I17" i="57"/>
  <c r="I18" i="57"/>
  <c r="I19" i="57"/>
  <c r="I20" i="57"/>
  <c r="I21" i="57"/>
  <c r="I22" i="57"/>
  <c r="I23" i="57"/>
  <c r="I24" i="57"/>
  <c r="I25" i="57"/>
  <c r="I26" i="57"/>
  <c r="I27" i="57"/>
  <c r="I28" i="57"/>
  <c r="I29" i="57"/>
  <c r="I30" i="57"/>
  <c r="I31" i="57"/>
  <c r="I32" i="57"/>
  <c r="J9" i="57"/>
  <c r="J10" i="57"/>
  <c r="J11" i="57"/>
  <c r="J12" i="57"/>
  <c r="J13" i="57"/>
  <c r="J14" i="57"/>
  <c r="J15" i="57"/>
  <c r="J16" i="57"/>
  <c r="J17" i="57"/>
  <c r="J18" i="57"/>
  <c r="J19" i="57"/>
  <c r="J20" i="57"/>
  <c r="J21" i="57"/>
  <c r="J22" i="57"/>
  <c r="J23" i="57"/>
  <c r="J24" i="57"/>
  <c r="J25" i="57"/>
  <c r="J26" i="57"/>
  <c r="J27" i="57"/>
  <c r="J28" i="57"/>
  <c r="J29" i="57"/>
  <c r="J30" i="57"/>
  <c r="J31" i="57"/>
  <c r="J32" i="57"/>
  <c r="J8" i="57"/>
  <c r="I8" i="57"/>
  <c r="E9" i="57"/>
  <c r="E10" i="57"/>
  <c r="E11" i="57"/>
  <c r="E12" i="57"/>
  <c r="E13" i="57"/>
  <c r="E14" i="57"/>
  <c r="E15" i="57"/>
  <c r="E16" i="57"/>
  <c r="E17" i="57"/>
  <c r="E18" i="57"/>
  <c r="E19" i="57"/>
  <c r="E20" i="57"/>
  <c r="E21" i="57"/>
  <c r="E22" i="57"/>
  <c r="E23" i="57"/>
  <c r="E24" i="57"/>
  <c r="E25" i="57"/>
  <c r="E26" i="57"/>
  <c r="E27" i="57"/>
  <c r="E28" i="57"/>
  <c r="E29" i="57"/>
  <c r="E30" i="57"/>
  <c r="E31" i="57"/>
  <c r="E32" i="57"/>
  <c r="E8" i="57"/>
  <c r="C9" i="57"/>
  <c r="C10" i="57"/>
  <c r="C11" i="57"/>
  <c r="C12" i="57"/>
  <c r="C13" i="57"/>
  <c r="C14" i="57"/>
  <c r="C15" i="57"/>
  <c r="C16" i="57"/>
  <c r="C17" i="57"/>
  <c r="C18" i="57"/>
  <c r="C19" i="57"/>
  <c r="C20" i="57"/>
  <c r="C21" i="57"/>
  <c r="C22" i="57"/>
  <c r="C23" i="57"/>
  <c r="C24" i="57"/>
  <c r="C25" i="57"/>
  <c r="C26" i="57"/>
  <c r="C27" i="57"/>
  <c r="C28" i="57"/>
  <c r="C29" i="57"/>
  <c r="C30" i="57"/>
  <c r="C31" i="57"/>
  <c r="C32" i="57"/>
  <c r="C8" i="57"/>
  <c r="B9" i="57"/>
  <c r="B10" i="57"/>
  <c r="B11" i="57"/>
  <c r="B12" i="57"/>
  <c r="B13" i="57"/>
  <c r="B14" i="57"/>
  <c r="B15" i="57"/>
  <c r="B16" i="57"/>
  <c r="B17" i="57"/>
  <c r="B18" i="57"/>
  <c r="B19" i="57"/>
  <c r="B20" i="57"/>
  <c r="B21" i="57"/>
  <c r="B22" i="57"/>
  <c r="B23" i="57"/>
  <c r="B24" i="57"/>
  <c r="B25" i="57"/>
  <c r="B26" i="57"/>
  <c r="B27" i="57"/>
  <c r="B28" i="57"/>
  <c r="B29" i="57"/>
  <c r="B30" i="57"/>
  <c r="B31" i="57"/>
  <c r="B32" i="57"/>
  <c r="A9" i="57"/>
  <c r="A10" i="57"/>
  <c r="A11" i="57"/>
  <c r="A12" i="57"/>
  <c r="A13" i="57"/>
  <c r="A14" i="57"/>
  <c r="A15" i="57"/>
  <c r="A16" i="57"/>
  <c r="A17" i="57"/>
  <c r="A18" i="57"/>
  <c r="A19" i="57"/>
  <c r="A20" i="57"/>
  <c r="A21" i="57"/>
  <c r="A22" i="57"/>
  <c r="A23" i="57"/>
  <c r="A24" i="57"/>
  <c r="A25" i="57"/>
  <c r="A26" i="57"/>
  <c r="A27" i="57"/>
  <c r="A28" i="57"/>
  <c r="A29" i="57"/>
  <c r="A30" i="57"/>
  <c r="A31" i="57"/>
  <c r="A32" i="57"/>
  <c r="A8" i="57"/>
  <c r="D8" i="57"/>
  <c r="B8" i="57"/>
  <c r="H9" i="57"/>
  <c r="H10" i="57"/>
  <c r="H11" i="57"/>
  <c r="H12" i="57"/>
  <c r="H13" i="57"/>
  <c r="H14" i="57"/>
  <c r="H15" i="57"/>
  <c r="H16" i="57"/>
  <c r="H17" i="57"/>
  <c r="H18" i="57"/>
  <c r="H19" i="57"/>
  <c r="H20" i="57"/>
  <c r="H21" i="57"/>
  <c r="H22" i="57"/>
  <c r="H23" i="57"/>
  <c r="H24" i="57"/>
  <c r="H25" i="57"/>
  <c r="H26" i="57"/>
  <c r="H27" i="57"/>
  <c r="H28" i="57"/>
  <c r="H29" i="57"/>
  <c r="H30" i="57"/>
  <c r="H31" i="57"/>
  <c r="H32" i="57"/>
  <c r="F9" i="57"/>
  <c r="F10" i="57"/>
  <c r="F11" i="57"/>
  <c r="F12" i="57"/>
  <c r="F13" i="57"/>
  <c r="F14" i="57"/>
  <c r="F15" i="57"/>
  <c r="F16" i="57"/>
  <c r="F17" i="57"/>
  <c r="F18" i="57"/>
  <c r="F19" i="57"/>
  <c r="F20" i="57"/>
  <c r="F21" i="57"/>
  <c r="F22" i="57"/>
  <c r="F23" i="57"/>
  <c r="F24" i="57"/>
  <c r="F25" i="57"/>
  <c r="F26" i="57"/>
  <c r="F27" i="57"/>
  <c r="F28" i="57"/>
  <c r="F29" i="57"/>
  <c r="F30" i="57"/>
  <c r="F31" i="57"/>
  <c r="F32" i="57"/>
  <c r="F8" i="57"/>
  <c r="H8" i="57"/>
  <c r="D9" i="57"/>
  <c r="D10" i="57"/>
  <c r="D11" i="57"/>
  <c r="D12" i="57"/>
  <c r="D13" i="57"/>
  <c r="D14" i="57"/>
  <c r="D15" i="57"/>
  <c r="D16" i="57"/>
  <c r="D17" i="57"/>
  <c r="D18" i="57"/>
  <c r="D19" i="57"/>
  <c r="D20" i="57"/>
  <c r="D21" i="57"/>
  <c r="D22" i="57"/>
  <c r="D23" i="57"/>
  <c r="D24" i="57"/>
  <c r="D25" i="57"/>
  <c r="D26" i="57"/>
  <c r="D27" i="57"/>
  <c r="D28" i="57"/>
  <c r="D29" i="57"/>
  <c r="D30" i="57"/>
  <c r="D31" i="57"/>
  <c r="D32" i="57"/>
  <c r="M8" i="57" l="1"/>
  <c r="Z33" i="57" l="1"/>
  <c r="AK33" i="57"/>
  <c r="M33" i="57"/>
  <c r="Q8" i="57"/>
  <c r="O8" i="57"/>
  <c r="O33" i="57" s="1"/>
  <c r="P8" i="57"/>
  <c r="R8" i="57"/>
  <c r="S8" i="57"/>
  <c r="T8" i="57"/>
  <c r="U8" i="57"/>
  <c r="V8" i="57"/>
  <c r="W8" i="57"/>
  <c r="X8" i="57"/>
  <c r="X33" i="57" s="1"/>
  <c r="Y8" i="57"/>
  <c r="Y33" i="57" s="1"/>
  <c r="Z8" i="57"/>
  <c r="AA8" i="57"/>
  <c r="AB8" i="57"/>
  <c r="AC8" i="57"/>
  <c r="AC33" i="57" s="1"/>
  <c r="AD33" i="57"/>
  <c r="AE8" i="57"/>
  <c r="AE33" i="57" s="1"/>
  <c r="AF8" i="57"/>
  <c r="AF33" i="57" s="1"/>
  <c r="AG8" i="57"/>
  <c r="AG33" i="57" s="1"/>
  <c r="AJ8" i="57"/>
  <c r="AJ33" i="57" s="1"/>
  <c r="AK8" i="57"/>
  <c r="AL8" i="57"/>
  <c r="AL33" i="57" s="1"/>
  <c r="G47" i="9"/>
  <c r="G45" i="9"/>
  <c r="N8" i="57" l="1"/>
  <c r="AH8" i="57" l="1"/>
  <c r="AH33" i="57" s="1"/>
  <c r="AI8" i="57"/>
  <c r="AI33" i="57" s="1"/>
</calcChain>
</file>

<file path=xl/comments1.xml><?xml version="1.0" encoding="utf-8"?>
<comments xmlns="http://schemas.openxmlformats.org/spreadsheetml/2006/main">
  <authors>
    <author>PARISOT Florian</author>
  </authors>
  <commentList>
    <comment ref="B18" authorId="0">
      <text>
        <r>
          <rPr>
            <b/>
            <sz val="9"/>
            <color indexed="81"/>
            <rFont val="Tahoma"/>
            <family val="2"/>
          </rPr>
          <t>PARISOT Florian:</t>
        </r>
        <r>
          <rPr>
            <sz val="9"/>
            <color indexed="81"/>
            <rFont val="Tahoma"/>
            <family val="2"/>
          </rPr>
          <t xml:space="preserve">
</t>
        </r>
      </text>
    </comment>
  </commentList>
</comments>
</file>

<file path=xl/comments10.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11.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12.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13.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14.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15.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16.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17.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18.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19.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2.xml><?xml version="1.0" encoding="utf-8"?>
<comments xmlns="http://schemas.openxmlformats.org/spreadsheetml/2006/main">
  <authors>
    <author>PARISOT Florian</author>
  </authors>
  <commentList>
    <comment ref="D18" authorId="0">
      <text>
        <r>
          <rPr>
            <b/>
            <sz val="9"/>
            <color indexed="81"/>
            <rFont val="Tahoma"/>
            <charset val="1"/>
          </rPr>
          <t>PARISOT Florian:</t>
        </r>
        <r>
          <rPr>
            <sz val="9"/>
            <color indexed="81"/>
            <rFont val="Tahoma"/>
            <charset val="1"/>
          </rPr>
          <t xml:space="preserve">
Taux d'occupation sur l'année 2018 (activité réalisée /activité théorique) 
</t>
        </r>
      </text>
    </comment>
    <comment ref="D19" authorId="0">
      <text>
        <r>
          <rPr>
            <sz val="9"/>
            <color indexed="81"/>
            <rFont val="Tahoma"/>
            <family val="2"/>
          </rPr>
          <t>Dernier GMP calculé par le SSIAD en tenant compte de l'actualisation des GIR des usagers (si place PA)</t>
        </r>
      </text>
    </comment>
    <comment ref="I19" authorId="0">
      <text>
        <r>
          <rPr>
            <b/>
            <sz val="9"/>
            <color indexed="81"/>
            <rFont val="Tahoma"/>
            <family val="2"/>
          </rPr>
          <t>PARISOT Florian:</t>
        </r>
        <r>
          <rPr>
            <sz val="9"/>
            <color indexed="81"/>
            <rFont val="Tahoma"/>
            <family val="2"/>
          </rPr>
          <t xml:space="preserve">
Le nombre de fiches patient doit correspondre au nombre de patients concernés
</t>
        </r>
      </text>
    </comment>
    <comment ref="D20" authorId="0">
      <text>
        <r>
          <rPr>
            <b/>
            <sz val="9"/>
            <color indexed="81"/>
            <rFont val="Tahoma"/>
            <family val="2"/>
          </rPr>
          <t>PARISOT Florian:</t>
        </r>
        <r>
          <rPr>
            <sz val="9"/>
            <color indexed="81"/>
            <rFont val="Tahoma"/>
            <family val="2"/>
          </rPr>
          <t xml:space="preserve">
Somme du nombre de personnes GIR 1 ou GIR 2/nombre total de personnes accompagnées sur l'année 2018
</t>
        </r>
      </text>
    </comment>
    <comment ref="D21" authorId="0">
      <text>
        <r>
          <rPr>
            <b/>
            <sz val="9"/>
            <color indexed="81"/>
            <rFont val="Tahoma"/>
            <family val="2"/>
          </rPr>
          <t>PARISOT Florian:</t>
        </r>
        <r>
          <rPr>
            <sz val="9"/>
            <color indexed="81"/>
            <rFont val="Tahoma"/>
            <family val="2"/>
          </rPr>
          <t xml:space="preserve">
Moyenne des durées de prise en charge sur l'année 2018
</t>
        </r>
      </text>
    </comment>
    <comment ref="D22" authorId="0">
      <text>
        <r>
          <rPr>
            <b/>
            <sz val="9"/>
            <color indexed="81"/>
            <rFont val="Tahoma"/>
            <family val="2"/>
          </rPr>
          <t>PARISOT Florian:</t>
        </r>
        <r>
          <rPr>
            <sz val="9"/>
            <color indexed="81"/>
            <rFont val="Tahoma"/>
            <family val="2"/>
          </rPr>
          <t xml:space="preserve">
Nombre d'usagers pris en charge au moins une fois par jour, tous les jours de la semaine/nombre total d'usagers (année 2018)</t>
        </r>
      </text>
    </comment>
  </commentList>
</comments>
</file>

<file path=xl/comments20.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21.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22.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23.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24.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25.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26.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27.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3.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4.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5.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6.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7.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8.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comments9.xml><?xml version="1.0" encoding="utf-8"?>
<comments xmlns="http://schemas.openxmlformats.org/spreadsheetml/2006/main">
  <authors>
    <author>PARISOT Florian</author>
  </authors>
  <commentList>
    <comment ref="E22" authorId="0">
      <text>
        <r>
          <rPr>
            <b/>
            <sz val="9"/>
            <color indexed="81"/>
            <rFont val="Tahoma"/>
            <charset val="1"/>
          </rPr>
          <t>PARISOT Florian:</t>
        </r>
        <r>
          <rPr>
            <sz val="9"/>
            <color indexed="81"/>
            <rFont val="Tahoma"/>
            <charset val="1"/>
          </rPr>
          <t xml:space="preserve">
En cas d'admission directe nécessitant une prise en charge renforcée au regard des critères ci-dessous</t>
        </r>
      </text>
    </comment>
    <comment ref="E23" authorId="0">
      <text>
        <r>
          <rPr>
            <b/>
            <sz val="9"/>
            <color indexed="81"/>
            <rFont val="Tahoma"/>
            <family val="2"/>
          </rPr>
          <t>PARISOT Florian :</t>
        </r>
        <r>
          <rPr>
            <sz val="9"/>
            <color indexed="81"/>
            <rFont val="Tahoma"/>
            <family val="2"/>
          </rPr>
          <t xml:space="preserve">
A compléter si le patient relevait d'une prise en charge classique au moment de l'admission mais a connu une dégradation de son état de santé (exemple : hospitalisation) nécessitant une prise en charge renforcée à compter du 01/01/2019
</t>
        </r>
      </text>
    </comment>
    <comment ref="F30" authorId="0">
      <text>
        <r>
          <rPr>
            <b/>
            <sz val="9"/>
            <color indexed="81"/>
            <rFont val="Tahoma"/>
            <family val="2"/>
          </rPr>
          <t>PARISOT Florian:</t>
        </r>
        <r>
          <rPr>
            <sz val="9"/>
            <color indexed="81"/>
            <rFont val="Tahoma"/>
            <family val="2"/>
          </rPr>
          <t xml:space="preserve">
Sont considérées comme des personnes présentant certains types d’affections au sens du code de la
sécurité sociale (3° et 4° de l’art L. 322-3) :
 les personnes présentant une affection qui comporte un traitement prolongé et une
thérapeutique particulièrement coûteuse inscrite sur une liste établie par décret8
après avis de la Haute autorité de santé.
 les personnes reconnues par le service du contrôle médical comme étant atteintes
soit d’une affection grave caractérisée ne figurant pas sur la liste mentionnée ci-
dessus, soit de plusieurs affections entrainant un état pathologique invalidant et
nécessitant un traitement prolongé et une thérapeutique particulièrement
coûteuse.</t>
        </r>
      </text>
    </comment>
    <comment ref="F32" authorId="0">
      <text>
        <r>
          <rPr>
            <b/>
            <sz val="9"/>
            <color indexed="81"/>
            <rFont val="Tahoma"/>
            <family val="2"/>
          </rPr>
          <t>PARISOT Florian:</t>
        </r>
        <r>
          <rPr>
            <sz val="9"/>
            <color indexed="81"/>
            <rFont val="Tahoma"/>
            <family val="2"/>
          </rPr>
          <t xml:space="preserve">
Préciser des éléments justifiant une prise en charge renforcée (précisions sur la pathologue, sur le plan de soins nécessaire, etc…) 
A remplir obligatoirement </t>
        </r>
      </text>
    </comment>
    <comment ref="F51" authorId="0">
      <text>
        <r>
          <rPr>
            <b/>
            <sz val="9"/>
            <color indexed="81"/>
            <rFont val="Tahoma"/>
            <family val="2"/>
          </rPr>
          <t>PARISOT Florian:</t>
        </r>
        <r>
          <rPr>
            <sz val="9"/>
            <color indexed="81"/>
            <rFont val="Tahoma"/>
            <family val="2"/>
          </rPr>
          <t xml:space="preserve">
Cellule F 51 = cellule F49 - cellule F 50  
Cellule F 51= cellule F54+ cellule F55 +cellule F56</t>
        </r>
      </text>
    </comment>
    <comment ref="F54" authorId="0">
      <text>
        <r>
          <rPr>
            <b/>
            <sz val="9"/>
            <color indexed="81"/>
            <rFont val="Tahoma"/>
            <family val="2"/>
          </rPr>
          <t>PARISOT Florian:</t>
        </r>
        <r>
          <rPr>
            <sz val="9"/>
            <color indexed="81"/>
            <rFont val="Tahoma"/>
            <family val="2"/>
          </rPr>
          <t xml:space="preserve">
A compléter en cas de surcoût lié au nombre d'AMI </t>
        </r>
      </text>
    </comment>
    <comment ref="F55" authorId="0">
      <text>
        <r>
          <rPr>
            <b/>
            <sz val="9"/>
            <color indexed="81"/>
            <rFont val="Tahoma"/>
            <family val="2"/>
          </rPr>
          <t>PARISOT Florian:</t>
        </r>
        <r>
          <rPr>
            <sz val="9"/>
            <color indexed="81"/>
            <rFont val="Tahoma"/>
            <family val="2"/>
          </rPr>
          <t xml:space="preserve">
A compléter en cas de surcoût lié au temps/nombre d'intervention AS</t>
        </r>
      </text>
    </comment>
    <comment ref="F56" authorId="0">
      <text>
        <r>
          <rPr>
            <b/>
            <sz val="9"/>
            <color indexed="81"/>
            <rFont val="Tahoma"/>
            <charset val="1"/>
          </rPr>
          <t>PARISOT Florian:</t>
        </r>
        <r>
          <rPr>
            <sz val="9"/>
            <color indexed="81"/>
            <rFont val="Tahoma"/>
            <charset val="1"/>
          </rPr>
          <t xml:space="preserve">
A compléter en cas de surcoût lié au temps/nombre d'intervention IDE salarié</t>
        </r>
      </text>
    </comment>
  </commentList>
</comments>
</file>

<file path=xl/sharedStrings.xml><?xml version="1.0" encoding="utf-8"?>
<sst xmlns="http://schemas.openxmlformats.org/spreadsheetml/2006/main" count="1089" uniqueCount="86">
  <si>
    <t>Thématique abordée </t>
  </si>
  <si>
    <t>Adresse</t>
  </si>
  <si>
    <t>OUI</t>
  </si>
  <si>
    <t>Gestionnaire</t>
  </si>
  <si>
    <t xml:space="preserve">FINESS jur. </t>
  </si>
  <si>
    <t>I – CARACTERISTIQUES DU SERVICE / DU GESTIONNAIRE</t>
  </si>
  <si>
    <t xml:space="preserve">GMP du SSIAD </t>
  </si>
  <si>
    <t>Pourcentage GIR 1 + GIR 2</t>
  </si>
  <si>
    <t xml:space="preserve">Pourcentage d'usagers pris en charge au moins quotidiennement </t>
  </si>
  <si>
    <r>
      <t>FINESS </t>
    </r>
    <r>
      <rPr>
        <sz val="10"/>
        <color theme="3"/>
        <rFont val="Calibri"/>
        <family val="2"/>
        <scheme val="minor"/>
      </rPr>
      <t>géo.</t>
    </r>
  </si>
  <si>
    <t xml:space="preserve">Nombre de patients concernés  </t>
  </si>
  <si>
    <t xml:space="preserve">II – MODALITES D'ADMISSION ET DE SORTIE </t>
  </si>
  <si>
    <t>Age</t>
  </si>
  <si>
    <t>IV – BESOINS DE LA PERSONNE ACCOMPAGNEE</t>
  </si>
  <si>
    <t xml:space="preserve">Besoin de 3 interventions par jour </t>
  </si>
  <si>
    <t>CRITERE 1 : NOMBRE D'INTERVENTIONS /JOUR AUPRES DE LA PERSONNE ACCOMPAGNEE</t>
  </si>
  <si>
    <t xml:space="preserve">et nombre d'AMI supérieur à 40 par mois </t>
  </si>
  <si>
    <t>Durée moyenne de prise en charge</t>
  </si>
  <si>
    <t>Date de la demande</t>
  </si>
  <si>
    <t xml:space="preserve">Nom du SSIAD </t>
  </si>
  <si>
    <t>I - PREAMBULE</t>
  </si>
  <si>
    <t>II - MODALITES  DE REMPLISSAGE DE L'OUTIL</t>
  </si>
  <si>
    <t>Case "grisée" à compléter par le gestionnaire</t>
  </si>
  <si>
    <t xml:space="preserve">Case "bleue" automatique (ne pas remplir) </t>
  </si>
  <si>
    <t xml:space="preserve">Case "grisée" dont les modalités de remplissage sont précisées </t>
  </si>
  <si>
    <t xml:space="preserve">Date d'admission au sein du SSIAD </t>
  </si>
  <si>
    <t xml:space="preserve">Nombre d'AMI supérieur à 100 par mois </t>
  </si>
  <si>
    <t xml:space="preserve">Prescription </t>
  </si>
  <si>
    <t>Statut de la demande</t>
  </si>
  <si>
    <t xml:space="preserve">Modalités d'admission </t>
  </si>
  <si>
    <t>Modalités de sortie</t>
  </si>
  <si>
    <t xml:space="preserve">CRITERE 3 : TEMPS D'INTERVENTION ET NOMBRE D'AMI </t>
  </si>
  <si>
    <t xml:space="preserve">CRITERE 2 : NOMBRE D'AMI </t>
  </si>
  <si>
    <t xml:space="preserve">III –TYPE DE PATHOLOGIE </t>
  </si>
  <si>
    <t>Précisions médicales utiles justifiant une prise en charge renforcée</t>
  </si>
  <si>
    <t>Origine de la demande et/ou structure d'amont</t>
  </si>
  <si>
    <t>Date de début d'une prise en charge renforcée</t>
  </si>
  <si>
    <t>SYNTHESE</t>
  </si>
  <si>
    <t xml:space="preserve">I – CARACTERISATION DU PATIENT </t>
  </si>
  <si>
    <t xml:space="preserve">Temps d'intervention AS-IDE salarié supérieur à 60 minutes </t>
  </si>
  <si>
    <t xml:space="preserve">Surcoût IDEL en €/mois </t>
  </si>
  <si>
    <t xml:space="preserve">Surcoût lié au temps d'intervention AS en €/mois </t>
  </si>
  <si>
    <t>Surcoût lié au temps d'intervention IDE salarié en € /mois</t>
  </si>
  <si>
    <t>Coût global effectif en €/mois de l'accompagnement</t>
  </si>
  <si>
    <r>
      <t>Décomposition du surcoût global</t>
    </r>
    <r>
      <rPr>
        <sz val="11"/>
        <color theme="3"/>
        <rFont val="Calibri"/>
        <family val="2"/>
        <scheme val="minor"/>
      </rPr>
      <t xml:space="preserve"> (à titre indicatif) </t>
    </r>
  </si>
  <si>
    <t>Surcoût global en €/mois de l'accompagnement</t>
  </si>
  <si>
    <t>Coût à la place en €/mois tarifé par l'ARS</t>
  </si>
  <si>
    <t xml:space="preserve">Sur la base d'un coût horaire moyen de 23 € </t>
  </si>
  <si>
    <t xml:space="preserve">Sur la base d'un coût horaire moyen de 30 € </t>
  </si>
  <si>
    <t>Profil</t>
  </si>
  <si>
    <t>Date de sortie du dispositif d'accompagnement renforcé</t>
  </si>
  <si>
    <t>Affection principale</t>
  </si>
  <si>
    <t xml:space="preserve">Suites </t>
  </si>
  <si>
    <t>GIR</t>
  </si>
  <si>
    <t>Type hand.</t>
  </si>
  <si>
    <t>Pathologie chronique</t>
  </si>
  <si>
    <t>Département</t>
  </si>
  <si>
    <t>troubles du comportement</t>
  </si>
  <si>
    <t xml:space="preserve">Age </t>
  </si>
  <si>
    <t xml:space="preserve">Statut de la demande </t>
  </si>
  <si>
    <t>Suites</t>
  </si>
  <si>
    <t xml:space="preserve">Durée de la prise en charge renforcée </t>
  </si>
  <si>
    <t>Présentant certains types d'affections au sens de l'art. L322-3 du CSS</t>
  </si>
  <si>
    <t xml:space="preserve">Présentant certains types d'affections au sens de l'art. L322-3 du CSS </t>
  </si>
  <si>
    <t xml:space="preserve">Affection principale </t>
  </si>
  <si>
    <t xml:space="preserve">Précisions médicales utiles justifiant une prise en charge renforcée </t>
  </si>
  <si>
    <t xml:space="preserve">Besoins de 3 interventions par jour </t>
  </si>
  <si>
    <t xml:space="preserve">Temps d'intervention AS-IDE salarié supérieur à 60 min et nombre d'AMI supérieur à 40 par mois </t>
  </si>
  <si>
    <t xml:space="preserve">Coût global effectif en €/mois de l'accompagnement </t>
  </si>
  <si>
    <t xml:space="preserve">Coût à la place en €/mois tarifé par l'ARS </t>
  </si>
  <si>
    <t xml:space="preserve">Surcoût global en €/mois de l'accompagnement </t>
  </si>
  <si>
    <t xml:space="preserve">Surcoût global sur la durée de la prise en charge </t>
  </si>
  <si>
    <t xml:space="preserve">Numéro patient </t>
  </si>
  <si>
    <t xml:space="preserve">Surcoût lié au temps d'intervention IDE salarié en €/mois </t>
  </si>
  <si>
    <t>Total général</t>
  </si>
  <si>
    <t xml:space="preserve">FINESS juridique </t>
  </si>
  <si>
    <t xml:space="preserve">FINESS géographique </t>
  </si>
  <si>
    <t>Durée moyenne de prise en charge SSIAD</t>
  </si>
  <si>
    <t>Taux d'occupation SSIAD 2018</t>
  </si>
  <si>
    <t>Pourcentage GIR 1 + 2 2018</t>
  </si>
  <si>
    <t>Pourcentage d'usagers pris en charge au moins quotidiennement</t>
  </si>
  <si>
    <t xml:space="preserve">Taux d'occupation </t>
  </si>
  <si>
    <t>Durée de la prise en charge renforcée (en mois)</t>
  </si>
  <si>
    <t>Total/Moyenne/Nombre</t>
  </si>
  <si>
    <t xml:space="preserve">NB : L'expérimentation ne concerne que les patients relevant d'une prise en charge renforcée au 1er janvier 2019 </t>
  </si>
  <si>
    <t>GMP du SSIAD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</si>
</sst>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0.00\ &quot;€&quot;;\-#,##0.00\ &quot;€&quot;"/>
    <numFmt numFmtId="44" formatCode="_-* #,##0.00\ &quot;€&quot;_-;\-* #,##0.00\ &quot;€&quot;_-;_-* &quot;-&quot;??\ &quot;€&quot;_-;_-@_-"/>
    <numFmt numFmtId="164" formatCode="0.0"/>
    <numFmt numFmtId="165" formatCode="#,##0.00\ _€"/>
    <numFmt numFmtId="166" formatCode="#,##0.00\ &quot;€&quot;"/>
  </numFmts>
  <fonts count="26" x14ac:knownFonts="1">
    <font>
      <sz val="11"/>
      <color theme="1"/>
      <name val="Calibri"/>
      <family val="2"/>
      <scheme val="minor"/>
    </font>
    <font>
      <i/>
      <sz val="11"/>
      <color theme="1"/>
      <name val="Calibri"/>
      <family val="2"/>
      <scheme val="minor"/>
    </font>
    <font>
      <sz val="11"/>
      <color theme="3"/>
      <name val="Calibri"/>
      <family val="2"/>
      <scheme val="minor"/>
    </font>
    <font>
      <b/>
      <sz val="24"/>
      <name val="Calibri"/>
      <family val="2"/>
      <scheme val="minor"/>
    </font>
    <font>
      <b/>
      <sz val="11"/>
      <color theme="3"/>
      <name val="Calibri"/>
      <family val="2"/>
      <scheme val="minor"/>
    </font>
    <font>
      <sz val="11"/>
      <color theme="0"/>
      <name val="Calibri"/>
      <family val="2"/>
      <scheme val="minor"/>
    </font>
    <font>
      <sz val="10"/>
      <color theme="1"/>
      <name val="Calibri"/>
      <family val="2"/>
      <scheme val="minor"/>
    </font>
    <font>
      <b/>
      <sz val="12"/>
      <color theme="0"/>
      <name val="Calibri"/>
      <family val="2"/>
      <scheme val="minor"/>
    </font>
    <font>
      <b/>
      <sz val="10"/>
      <color theme="0"/>
      <name val="Calibri"/>
      <family val="2"/>
      <scheme val="minor"/>
    </font>
    <font>
      <i/>
      <sz val="10"/>
      <color theme="1"/>
      <name val="Calibri"/>
      <family val="2"/>
      <scheme val="minor"/>
    </font>
    <font>
      <sz val="10"/>
      <color theme="3"/>
      <name val="Calibri"/>
      <family val="2"/>
      <scheme val="minor"/>
    </font>
    <font>
      <sz val="10.5"/>
      <color theme="3"/>
      <name val="Calibri"/>
      <family val="2"/>
      <scheme val="minor"/>
    </font>
    <font>
      <sz val="9"/>
      <color indexed="81"/>
      <name val="Tahoma"/>
      <family val="2"/>
    </font>
    <font>
      <b/>
      <sz val="9"/>
      <color indexed="81"/>
      <name val="Tahoma"/>
      <family val="2"/>
    </font>
    <font>
      <b/>
      <sz val="11"/>
      <name val="Calibri"/>
      <family val="2"/>
      <scheme val="minor"/>
    </font>
    <font>
      <sz val="11"/>
      <name val="Calibri"/>
      <family val="2"/>
      <scheme val="minor"/>
    </font>
    <font>
      <sz val="9"/>
      <color theme="1"/>
      <name val="Calibri"/>
      <family val="2"/>
      <scheme val="minor"/>
    </font>
    <font>
      <sz val="9"/>
      <color indexed="81"/>
      <name val="Tahoma"/>
      <charset val="1"/>
    </font>
    <font>
      <b/>
      <sz val="9"/>
      <color indexed="81"/>
      <name val="Tahoma"/>
      <charset val="1"/>
    </font>
    <font>
      <sz val="10"/>
      <color rgb="FFFF0000"/>
      <name val="Calibri"/>
      <family val="2"/>
      <scheme val="minor"/>
    </font>
    <font>
      <u/>
      <sz val="11"/>
      <color theme="3"/>
      <name val="Calibri"/>
      <family val="2"/>
      <scheme val="minor"/>
    </font>
    <font>
      <sz val="10"/>
      <name val="Calibri"/>
      <family val="2"/>
      <scheme val="minor"/>
    </font>
    <font>
      <b/>
      <sz val="16"/>
      <color theme="0"/>
      <name val="Calibri"/>
      <family val="2"/>
      <scheme val="minor"/>
    </font>
    <font>
      <sz val="11"/>
      <color theme="1"/>
      <name val="Calibri"/>
      <family val="2"/>
      <scheme val="minor"/>
    </font>
    <font>
      <sz val="10"/>
      <color theme="0"/>
      <name val="Calibri"/>
      <family val="2"/>
      <scheme val="minor"/>
    </font>
    <font>
      <b/>
      <sz val="14"/>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2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44" fontId="23" fillId="0" borderId="0" applyFont="0" applyFill="0" applyBorder="0" applyAlignment="0" applyProtection="0"/>
  </cellStyleXfs>
  <cellXfs count="127">
    <xf numFmtId="0" fontId="0" fillId="0" borderId="0" xfId="0"/>
    <xf numFmtId="0" fontId="0" fillId="0" borderId="0" xfId="0" applyFont="1" applyAlignment="1"/>
    <xf numFmtId="0" fontId="0" fillId="0" borderId="0" xfId="0" applyFont="1" applyBorder="1" applyAlignment="1"/>
    <xf numFmtId="0" fontId="2" fillId="0" borderId="0" xfId="0" applyFont="1" applyAlignment="1">
      <alignment vertical="center"/>
    </xf>
    <xf numFmtId="0" fontId="3" fillId="0" borderId="0" xfId="0" applyFont="1" applyFill="1" applyBorder="1" applyAlignment="1">
      <alignment horizont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left" vertical="center"/>
    </xf>
    <xf numFmtId="0" fontId="2"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0" fillId="3" borderId="1" xfId="0" applyFont="1" applyFill="1" applyBorder="1" applyAlignment="1" applyProtection="1">
      <alignment horizontal="center" vertical="center"/>
      <protection locked="0"/>
    </xf>
    <xf numFmtId="0" fontId="4"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vertical="center"/>
    </xf>
    <xf numFmtId="49" fontId="0" fillId="0" borderId="0" xfId="0" applyNumberFormat="1" applyFont="1" applyFill="1" applyBorder="1" applyAlignment="1" applyProtection="1">
      <alignment vertical="center"/>
    </xf>
    <xf numFmtId="0" fontId="9" fillId="0" borderId="0" xfId="0" applyFont="1" applyAlignment="1">
      <alignment horizontal="justify"/>
    </xf>
    <xf numFmtId="0" fontId="8" fillId="0" borderId="0" xfId="0" applyFont="1" applyFill="1" applyAlignment="1">
      <alignment horizontal="justify" vertical="center"/>
    </xf>
    <xf numFmtId="0" fontId="7" fillId="5" borderId="0" xfId="0" applyFont="1" applyFill="1" applyAlignment="1">
      <alignment horizontal="left" vertical="center"/>
    </xf>
    <xf numFmtId="0" fontId="2" fillId="0" borderId="0" xfId="0" applyFont="1" applyAlignment="1">
      <alignment horizontal="center" vertical="center"/>
    </xf>
    <xf numFmtId="49" fontId="0" fillId="5" borderId="0" xfId="0" applyNumberFormat="1" applyFont="1" applyFill="1" applyBorder="1" applyAlignment="1" applyProtection="1">
      <alignment horizontal="left" vertical="center"/>
      <protection locked="0"/>
    </xf>
    <xf numFmtId="49" fontId="0" fillId="5" borderId="0" xfId="0" applyNumberFormat="1" applyFont="1" applyFill="1" applyBorder="1" applyAlignment="1" applyProtection="1">
      <alignment horizontal="center" vertical="center"/>
      <protection locked="0"/>
    </xf>
    <xf numFmtId="0" fontId="0" fillId="5" borderId="0" xfId="0" applyFont="1" applyFill="1" applyBorder="1" applyAlignment="1" applyProtection="1">
      <alignment horizontal="left" vertical="center"/>
      <protection locked="0"/>
    </xf>
    <xf numFmtId="0" fontId="11" fillId="0" borderId="0" xfId="0" applyFont="1" applyAlignment="1">
      <alignment horizontal="left" vertical="top" wrapText="1"/>
    </xf>
    <xf numFmtId="0" fontId="6" fillId="5" borderId="0" xfId="0" applyNumberFormat="1" applyFont="1" applyFill="1" applyBorder="1" applyAlignment="1" applyProtection="1">
      <alignment horizontal="left" vertical="center" wrapText="1"/>
      <protection locked="0"/>
    </xf>
    <xf numFmtId="0" fontId="0" fillId="5" borderId="0" xfId="0" applyFont="1" applyFill="1" applyBorder="1" applyAlignment="1" applyProtection="1">
      <alignment horizontal="center" vertical="center"/>
      <protection locked="0"/>
    </xf>
    <xf numFmtId="0" fontId="6" fillId="5" borderId="0" xfId="0" applyNumberFormat="1" applyFont="1" applyFill="1" applyBorder="1" applyAlignment="1" applyProtection="1">
      <alignment horizontal="left" vertical="center" wrapText="1"/>
      <protection locked="0"/>
    </xf>
    <xf numFmtId="0" fontId="4" fillId="0" borderId="0" xfId="0" applyFont="1" applyAlignment="1">
      <alignment horizontal="left" vertical="center"/>
    </xf>
    <xf numFmtId="0" fontId="0" fillId="3" borderId="6" xfId="0" applyFont="1" applyFill="1" applyBorder="1" applyAlignment="1" applyProtection="1">
      <alignment horizontal="center" vertical="center"/>
      <protection locked="0"/>
    </xf>
    <xf numFmtId="0" fontId="1" fillId="0" borderId="0" xfId="0" quotePrefix="1" applyFont="1" applyAlignment="1">
      <alignment horizontal="center" vertical="center" wrapText="1"/>
    </xf>
    <xf numFmtId="0" fontId="0" fillId="4" borderId="1" xfId="0" applyFont="1" applyFill="1" applyBorder="1" applyAlignment="1" applyProtection="1">
      <alignment horizontal="center" vertical="center"/>
      <protection locked="0"/>
    </xf>
    <xf numFmtId="0" fontId="14" fillId="0" borderId="0" xfId="0" applyFont="1" applyFill="1" applyAlignment="1">
      <alignment horizontal="left" vertical="center"/>
    </xf>
    <xf numFmtId="0" fontId="15" fillId="0" borderId="0" xfId="0" applyFont="1" applyFill="1" applyAlignment="1">
      <alignment horizontal="left" vertical="center"/>
    </xf>
    <xf numFmtId="14" fontId="0" fillId="3" borderId="1" xfId="0" applyNumberFormat="1" applyFont="1" applyFill="1" applyBorder="1" applyAlignment="1" applyProtection="1">
      <alignment horizontal="center" vertical="center"/>
      <protection locked="0"/>
    </xf>
    <xf numFmtId="0" fontId="0" fillId="0" borderId="0" xfId="0" applyFont="1" applyBorder="1" applyAlignment="1">
      <alignment horizontal="center" wrapText="1"/>
    </xf>
    <xf numFmtId="0" fontId="6" fillId="5" borderId="0" xfId="0" applyNumberFormat="1" applyFont="1" applyFill="1" applyBorder="1" applyAlignment="1" applyProtection="1">
      <alignment horizontal="left" vertical="center" wrapText="1"/>
      <protection locked="0"/>
    </xf>
    <xf numFmtId="0" fontId="0" fillId="3" borderId="12" xfId="0" applyFont="1" applyFill="1" applyBorder="1" applyAlignment="1" applyProtection="1">
      <alignment horizontal="center" vertical="center"/>
      <protection locked="0"/>
    </xf>
    <xf numFmtId="0" fontId="19" fillId="5" borderId="0" xfId="0" applyNumberFormat="1" applyFont="1" applyFill="1" applyBorder="1" applyAlignment="1" applyProtection="1">
      <alignment horizontal="left" vertical="center" wrapText="1"/>
      <protection locked="0"/>
    </xf>
    <xf numFmtId="0" fontId="19" fillId="5" borderId="0" xfId="0" applyNumberFormat="1" applyFont="1" applyFill="1" applyBorder="1" applyAlignment="1" applyProtection="1">
      <alignment horizontal="left" vertical="center" wrapText="1"/>
      <protection locked="0"/>
    </xf>
    <xf numFmtId="0" fontId="21" fillId="5" borderId="0" xfId="0" applyNumberFormat="1" applyFont="1" applyFill="1" applyBorder="1" applyAlignment="1" applyProtection="1">
      <alignment horizontal="left" vertical="center" wrapText="1"/>
      <protection locked="0"/>
    </xf>
    <xf numFmtId="0" fontId="20" fillId="0" borderId="0" xfId="0" applyFont="1" applyAlignment="1">
      <alignment vertical="center"/>
    </xf>
    <xf numFmtId="0" fontId="0" fillId="0" borderId="15" xfId="0" applyBorder="1"/>
    <xf numFmtId="0" fontId="6" fillId="5" borderId="0" xfId="0" applyNumberFormat="1" applyFont="1" applyFill="1" applyBorder="1" applyAlignment="1" applyProtection="1">
      <alignment horizontal="left" vertical="center" wrapText="1"/>
      <protection locked="0"/>
    </xf>
    <xf numFmtId="0" fontId="19" fillId="5" borderId="0" xfId="0" applyNumberFormat="1" applyFont="1" applyFill="1" applyBorder="1" applyAlignment="1" applyProtection="1">
      <alignment horizontal="left" vertical="center" wrapText="1"/>
      <protection locked="0"/>
    </xf>
    <xf numFmtId="0" fontId="6" fillId="5" borderId="0" xfId="0" applyNumberFormat="1" applyFont="1" applyFill="1" applyBorder="1" applyAlignment="1" applyProtection="1">
      <alignment horizontal="left" vertical="center" wrapText="1"/>
      <protection locked="0"/>
    </xf>
    <xf numFmtId="0" fontId="2" fillId="0" borderId="0" xfId="0" applyFont="1" applyAlignment="1">
      <alignment horizontal="center" vertical="center"/>
    </xf>
    <xf numFmtId="0" fontId="0" fillId="0" borderId="0" xfId="0" applyBorder="1"/>
    <xf numFmtId="0" fontId="7" fillId="5" borderId="0" xfId="0" applyFont="1" applyFill="1" applyAlignment="1">
      <alignment horizontal="center" vertical="center"/>
    </xf>
    <xf numFmtId="0" fontId="6" fillId="5" borderId="0" xfId="0" applyNumberFormat="1" applyFont="1" applyFill="1" applyBorder="1" applyAlignment="1" applyProtection="1">
      <alignment horizontal="center" vertical="center" wrapText="1"/>
      <protection locked="0"/>
    </xf>
    <xf numFmtId="0" fontId="0" fillId="0" borderId="0" xfId="0" applyFont="1" applyAlignment="1">
      <alignment horizontal="center" vertical="center"/>
    </xf>
    <xf numFmtId="0" fontId="11" fillId="0" borderId="0" xfId="0" applyFont="1" applyAlignment="1">
      <alignment horizontal="center" vertical="top" wrapText="1"/>
    </xf>
    <xf numFmtId="0" fontId="24" fillId="5" borderId="0" xfId="0" applyNumberFormat="1" applyFont="1" applyFill="1" applyBorder="1" applyAlignment="1" applyProtection="1">
      <alignment horizontal="center" vertical="center" wrapText="1"/>
    </xf>
    <xf numFmtId="0" fontId="24" fillId="5" borderId="0" xfId="0" applyNumberFormat="1" applyFont="1" applyFill="1" applyBorder="1" applyAlignment="1" applyProtection="1">
      <alignment horizontal="left" vertical="center" wrapText="1"/>
      <protection locked="0"/>
    </xf>
    <xf numFmtId="14" fontId="0" fillId="3" borderId="7" xfId="0" applyNumberFormat="1" applyFont="1" applyFill="1" applyBorder="1" applyAlignment="1" applyProtection="1">
      <alignment horizontal="center" vertical="center"/>
      <protection locked="0"/>
    </xf>
    <xf numFmtId="44" fontId="0" fillId="3" borderId="1" xfId="1" applyFont="1" applyFill="1" applyBorder="1" applyAlignment="1" applyProtection="1">
      <alignment horizontal="center" vertical="center"/>
      <protection locked="0"/>
    </xf>
    <xf numFmtId="44" fontId="19" fillId="5" borderId="0" xfId="1" applyFont="1" applyFill="1" applyBorder="1" applyAlignment="1" applyProtection="1">
      <alignment horizontal="center" vertical="center" wrapText="1"/>
      <protection locked="0"/>
    </xf>
    <xf numFmtId="7" fontId="0" fillId="3" borderId="1" xfId="1" applyNumberFormat="1" applyFont="1" applyFill="1" applyBorder="1" applyAlignment="1" applyProtection="1">
      <alignment horizontal="center" vertical="center"/>
      <protection locked="0"/>
    </xf>
    <xf numFmtId="0" fontId="0" fillId="0" borderId="16" xfId="0" applyNumberFormat="1" applyBorder="1"/>
    <xf numFmtId="49" fontId="0" fillId="0" borderId="16" xfId="0" applyNumberFormat="1" applyBorder="1"/>
    <xf numFmtId="0" fontId="0" fillId="0" borderId="0" xfId="0" pivotButton="1"/>
    <xf numFmtId="0" fontId="4" fillId="0" borderId="16" xfId="0" applyFont="1" applyBorder="1" applyAlignment="1">
      <alignment horizontal="center"/>
    </xf>
    <xf numFmtId="1" fontId="0" fillId="0" borderId="16" xfId="0" applyNumberFormat="1" applyBorder="1" applyAlignment="1">
      <alignment horizontal="center"/>
    </xf>
    <xf numFmtId="14" fontId="0" fillId="0" borderId="16" xfId="0" applyNumberFormat="1" applyBorder="1"/>
    <xf numFmtId="1" fontId="0" fillId="0" borderId="16" xfId="0" applyNumberFormat="1" applyBorder="1"/>
    <xf numFmtId="0" fontId="24" fillId="5" borderId="0" xfId="0" applyNumberFormat="1" applyFont="1" applyFill="1" applyBorder="1" applyAlignment="1" applyProtection="1">
      <alignment horizontal="left" vertical="center" wrapText="1"/>
      <protection locked="0"/>
    </xf>
    <xf numFmtId="0" fontId="2" fillId="0" borderId="0" xfId="0" applyFont="1" applyAlignment="1">
      <alignment horizontal="center" vertical="center"/>
    </xf>
    <xf numFmtId="0" fontId="4" fillId="5" borderId="16" xfId="0" applyFont="1" applyFill="1" applyBorder="1" applyAlignment="1">
      <alignment horizontal="center" vertical="center" wrapText="1"/>
    </xf>
    <xf numFmtId="1" fontId="0" fillId="3" borderId="7" xfId="0" applyNumberFormat="1" applyFont="1" applyFill="1" applyBorder="1" applyAlignment="1" applyProtection="1">
      <alignment horizontal="left" vertical="center"/>
      <protection locked="0"/>
    </xf>
    <xf numFmtId="1" fontId="0" fillId="3" borderId="1" xfId="0" applyNumberFormat="1" applyFont="1" applyFill="1" applyBorder="1" applyAlignment="1" applyProtection="1">
      <alignment horizontal="left" vertical="center"/>
      <protection locked="0"/>
    </xf>
    <xf numFmtId="0" fontId="0" fillId="0" borderId="8" xfId="0" applyNumberFormat="1" applyBorder="1"/>
    <xf numFmtId="164" fontId="0" fillId="3" borderId="1" xfId="0" applyNumberFormat="1" applyFont="1" applyFill="1" applyBorder="1" applyAlignment="1" applyProtection="1">
      <alignment horizontal="center" vertical="center"/>
      <protection locked="0"/>
    </xf>
    <xf numFmtId="14" fontId="2" fillId="0" borderId="0" xfId="0" applyNumberFormat="1" applyFont="1" applyAlignment="1">
      <alignment horizontal="left" vertical="center"/>
    </xf>
    <xf numFmtId="0" fontId="2" fillId="0" borderId="0" xfId="0" applyFont="1" applyAlignment="1">
      <alignment horizontal="left" vertical="top" wrapText="1"/>
    </xf>
    <xf numFmtId="1" fontId="0" fillId="3" borderId="1" xfId="0" applyNumberFormat="1" applyFont="1" applyFill="1" applyBorder="1" applyAlignment="1" applyProtection="1">
      <alignment horizontal="center" vertical="center"/>
      <protection locked="0"/>
    </xf>
    <xf numFmtId="49" fontId="0" fillId="3" borderId="1" xfId="0" applyNumberFormat="1" applyFont="1" applyFill="1" applyBorder="1" applyAlignment="1" applyProtection="1">
      <alignment horizontal="center" vertical="center"/>
      <protection locked="0"/>
    </xf>
    <xf numFmtId="1" fontId="0" fillId="0" borderId="0" xfId="0" applyNumberFormat="1" applyBorder="1"/>
    <xf numFmtId="0" fontId="0" fillId="0" borderId="0" xfId="0" applyNumberFormat="1" applyBorder="1" applyAlignment="1">
      <alignment horizontal="center"/>
    </xf>
    <xf numFmtId="0" fontId="0" fillId="0" borderId="0" xfId="0" applyFont="1"/>
    <xf numFmtId="1" fontId="25" fillId="0" borderId="0" xfId="0" applyNumberFormat="1" applyFont="1" applyBorder="1"/>
    <xf numFmtId="0" fontId="25" fillId="0" borderId="0" xfId="0" applyFont="1"/>
    <xf numFmtId="1" fontId="25" fillId="0" borderId="0" xfId="0" applyNumberFormat="1" applyFont="1"/>
    <xf numFmtId="49" fontId="25" fillId="0" borderId="0" xfId="0" applyNumberFormat="1" applyFont="1"/>
    <xf numFmtId="0" fontId="25" fillId="0" borderId="16" xfId="0" applyFont="1" applyBorder="1" applyAlignment="1">
      <alignment horizontal="center"/>
    </xf>
    <xf numFmtId="165" fontId="25" fillId="0" borderId="16" xfId="0" applyNumberFormat="1" applyFont="1" applyBorder="1"/>
    <xf numFmtId="0" fontId="4" fillId="5" borderId="10" xfId="0" applyFont="1" applyFill="1" applyBorder="1" applyAlignment="1">
      <alignment horizontal="center" vertical="center" wrapText="1"/>
    </xf>
    <xf numFmtId="0" fontId="0" fillId="0" borderId="0" xfId="0" applyAlignment="1">
      <alignment wrapText="1"/>
    </xf>
    <xf numFmtId="166" fontId="0" fillId="0" borderId="16" xfId="0" applyNumberFormat="1" applyBorder="1"/>
    <xf numFmtId="0" fontId="0" fillId="6" borderId="1" xfId="0" applyNumberFormat="1" applyFont="1" applyFill="1" applyBorder="1" applyAlignment="1" applyProtection="1">
      <alignment horizontal="center" vertical="center"/>
      <protection locked="0"/>
    </xf>
    <xf numFmtId="44" fontId="0" fillId="4" borderId="1" xfId="1" applyFont="1" applyFill="1" applyBorder="1" applyAlignment="1" applyProtection="1">
      <alignment horizontal="center" vertical="center"/>
      <protection locked="0"/>
    </xf>
    <xf numFmtId="0" fontId="7" fillId="2" borderId="0" xfId="0" applyFont="1" applyFill="1" applyAlignment="1">
      <alignment horizontal="left"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6"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left" vertical="center" wrapText="1"/>
    </xf>
    <xf numFmtId="0" fontId="1" fillId="0" borderId="0" xfId="0" quotePrefix="1" applyFont="1" applyAlignment="1">
      <alignment horizontal="left" vertical="center" wrapText="1"/>
    </xf>
    <xf numFmtId="0" fontId="2" fillId="0" borderId="0" xfId="0" applyFont="1" applyAlignment="1">
      <alignment vertical="center" wrapText="1"/>
    </xf>
    <xf numFmtId="49" fontId="0" fillId="3" borderId="1" xfId="0" applyNumberFormat="1" applyFont="1" applyFill="1" applyBorder="1" applyAlignment="1" applyProtection="1">
      <alignment horizontal="center" vertical="center"/>
      <protection locked="0"/>
    </xf>
    <xf numFmtId="0" fontId="2" fillId="0" borderId="5" xfId="0" applyFont="1" applyBorder="1" applyAlignment="1">
      <alignment vertical="center" wrapText="1"/>
    </xf>
    <xf numFmtId="0" fontId="0" fillId="3" borderId="1" xfId="0" applyFont="1" applyFill="1" applyBorder="1" applyAlignment="1" applyProtection="1">
      <alignment horizontal="left" vertical="center"/>
      <protection locked="0"/>
    </xf>
    <xf numFmtId="1" fontId="0" fillId="3" borderId="1" xfId="0" applyNumberFormat="1" applyFont="1" applyFill="1" applyBorder="1" applyAlignment="1" applyProtection="1">
      <alignment horizontal="left" vertical="center"/>
      <protection locked="0"/>
    </xf>
    <xf numFmtId="1" fontId="0" fillId="3" borderId="1" xfId="0" applyNumberFormat="1" applyFont="1" applyFill="1" applyBorder="1" applyAlignment="1" applyProtection="1">
      <alignment horizontal="center" vertical="center"/>
      <protection locked="0"/>
    </xf>
    <xf numFmtId="0" fontId="0" fillId="0" borderId="0" xfId="0" applyFont="1" applyAlignment="1">
      <alignment horizontal="center" vertical="center" wrapText="1"/>
    </xf>
    <xf numFmtId="0" fontId="24" fillId="5" borderId="4" xfId="0" applyNumberFormat="1" applyFont="1" applyFill="1" applyBorder="1" applyAlignment="1" applyProtection="1">
      <alignment horizontal="left" vertical="center" wrapText="1"/>
      <protection locked="0"/>
    </xf>
    <xf numFmtId="0" fontId="24" fillId="5" borderId="0" xfId="0" applyNumberFormat="1" applyFont="1" applyFill="1" applyBorder="1" applyAlignment="1" applyProtection="1">
      <alignment horizontal="left" vertical="center" wrapText="1"/>
      <protection locked="0"/>
    </xf>
    <xf numFmtId="0" fontId="24" fillId="5" borderId="5" xfId="0" applyNumberFormat="1" applyFont="1" applyFill="1" applyBorder="1" applyAlignment="1" applyProtection="1">
      <alignment horizontal="left" vertical="center" wrapText="1"/>
      <protection locked="0"/>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0" fillId="3" borderId="17" xfId="0" applyFont="1" applyFill="1" applyBorder="1" applyAlignment="1" applyProtection="1">
      <alignment horizontal="left" vertical="center"/>
      <protection locked="0"/>
    </xf>
    <xf numFmtId="0" fontId="0" fillId="3" borderId="18" xfId="0" applyFont="1" applyFill="1" applyBorder="1" applyAlignment="1" applyProtection="1">
      <alignment horizontal="left" vertical="center"/>
      <protection locked="0"/>
    </xf>
    <xf numFmtId="0" fontId="0" fillId="3" borderId="19" xfId="0" applyFont="1" applyFill="1" applyBorder="1" applyAlignment="1" applyProtection="1">
      <alignment horizontal="left" vertical="center"/>
      <protection locked="0"/>
    </xf>
    <xf numFmtId="49" fontId="0" fillId="3" borderId="8" xfId="0" applyNumberFormat="1" applyFont="1" applyFill="1" applyBorder="1" applyAlignment="1" applyProtection="1">
      <alignment horizontal="center" vertical="center"/>
      <protection locked="0"/>
    </xf>
    <xf numFmtId="49" fontId="0" fillId="3" borderId="9" xfId="0" applyNumberFormat="1" applyFont="1" applyFill="1" applyBorder="1" applyAlignment="1" applyProtection="1">
      <alignment horizontal="center" vertical="center"/>
      <protection locked="0"/>
    </xf>
    <xf numFmtId="49" fontId="0" fillId="3" borderId="10" xfId="0" applyNumberFormat="1" applyFont="1" applyFill="1" applyBorder="1" applyAlignment="1" applyProtection="1">
      <alignment horizontal="center" vertical="center"/>
      <protection locked="0"/>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0" fillId="3" borderId="13"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10" fillId="5" borderId="4" xfId="0" applyNumberFormat="1" applyFont="1" applyFill="1" applyBorder="1" applyAlignment="1" applyProtection="1">
      <alignment horizontal="left" vertical="center" wrapText="1"/>
      <protection locked="0"/>
    </xf>
    <xf numFmtId="0" fontId="10" fillId="5" borderId="0" xfId="0" applyNumberFormat="1" applyFont="1" applyFill="1" applyBorder="1" applyAlignment="1" applyProtection="1">
      <alignment horizontal="left" vertical="center" wrapText="1"/>
      <protection locked="0"/>
    </xf>
    <xf numFmtId="0" fontId="0"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5" xfId="0" applyFont="1" applyBorder="1" applyAlignment="1">
      <alignment horizontal="center" vertical="center"/>
    </xf>
    <xf numFmtId="0" fontId="22" fillId="2" borderId="0" xfId="0" applyFont="1" applyFill="1" applyBorder="1" applyAlignment="1">
      <alignment horizontal="center" vertical="center"/>
    </xf>
    <xf numFmtId="0" fontId="22" fillId="2" borderId="15" xfId="0" applyFont="1" applyFill="1" applyBorder="1" applyAlignment="1">
      <alignment horizontal="center" vertical="center"/>
    </xf>
  </cellXfs>
  <cellStyles count="2">
    <cellStyle name="Monétaire" xfId="1" builtinId="4"/>
    <cellStyle name="Normal" xfId="0" builtinId="0"/>
  </cellStyles>
  <dxfs count="783">
    <dxf>
      <font>
        <color rgb="FF9C0006"/>
      </font>
      <fill>
        <patternFill>
          <bgColor rgb="FFFFC7CE"/>
        </patternFill>
      </fill>
    </dxf>
    <dxf>
      <font>
        <color rgb="FF9C0006"/>
      </font>
      <fill>
        <patternFill>
          <bgColor rgb="FFFFC7CE"/>
        </patternFill>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rgb="FFFF0000"/>
      </font>
    </dxf>
    <dxf>
      <font>
        <color theme="0" tint="-4.9989318521683403E-2"/>
      </font>
    </dxf>
    <dxf>
      <font>
        <color theme="0"/>
      </font>
      <fill>
        <patternFill patternType="solid">
          <bgColor theme="0"/>
        </patternFill>
      </fill>
      <border>
        <left/>
        <right/>
        <top/>
        <bottom/>
        <vertical/>
        <horizontal/>
      </border>
    </dxf>
    <dxf>
      <font>
        <color theme="0"/>
      </font>
      <fill>
        <patternFill>
          <bgColor theme="0"/>
        </patternFill>
      </fill>
      <border>
        <vertical/>
        <horizontal/>
      </border>
    </dxf>
    <dxf>
      <font>
        <color theme="0"/>
      </font>
      <fill>
        <patternFill patternType="none">
          <bgColor auto="1"/>
        </patternFill>
      </fill>
    </dxf>
    <dxf>
      <font>
        <color theme="0"/>
      </font>
      <fill>
        <patternFill>
          <bgColor theme="0"/>
        </patternFill>
      </fill>
      <border>
        <vertical/>
        <horizontal/>
      </border>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
      <font>
        <color rgb="FFFF0000"/>
      </font>
    </dxf>
    <dxf>
      <font>
        <color theme="0" tint="-4.9989318521683403E-2"/>
      </font>
    </dxf>
    <dxf>
      <font>
        <color theme="0"/>
      </font>
      <fill>
        <patternFill patternType="gray0625"/>
      </fill>
    </dxf>
    <dxf>
      <font>
        <color rgb="FFFF0000"/>
      </font>
    </dxf>
    <dxf>
      <font>
        <color theme="0" tint="-4.9989318521683403E-2"/>
      </font>
    </dxf>
    <dxf>
      <font>
        <color theme="0"/>
      </font>
      <fill>
        <patternFill patternType="gray0625"/>
      </fill>
    </dxf>
    <dxf>
      <font>
        <color rgb="FFFF0000"/>
      </font>
    </dxf>
    <dxf>
      <font>
        <color theme="0" tint="-4.9989318521683403E-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4</xdr:row>
      <xdr:rowOff>57150</xdr:rowOff>
    </xdr:from>
    <xdr:to>
      <xdr:col>1</xdr:col>
      <xdr:colOff>38100</xdr:colOff>
      <xdr:row>8</xdr:row>
      <xdr:rowOff>103082</xdr:rowOff>
    </xdr:to>
    <xdr:pic>
      <xdr:nvPicPr>
        <xdr:cNvPr id="2" name="Image 1" descr="question.jpg"/>
        <xdr:cNvPicPr>
          <a:picLocks noChangeAspect="1"/>
        </xdr:cNvPicPr>
      </xdr:nvPicPr>
      <xdr:blipFill>
        <a:blip xmlns:r="http://schemas.openxmlformats.org/officeDocument/2006/relationships" r:embed="rId1" cstate="print"/>
        <a:stretch>
          <a:fillRect/>
        </a:stretch>
      </xdr:blipFill>
      <xdr:spPr>
        <a:xfrm>
          <a:off x="285750" y="457200"/>
          <a:ext cx="0" cy="1133475"/>
        </a:xfrm>
        <a:prstGeom prst="rect">
          <a:avLst/>
        </a:prstGeom>
      </xdr:spPr>
    </xdr:pic>
    <xdr:clientData/>
  </xdr:twoCellAnchor>
  <xdr:twoCellAnchor editAs="oneCell">
    <xdr:from>
      <xdr:col>1</xdr:col>
      <xdr:colOff>1876425</xdr:colOff>
      <xdr:row>5</xdr:row>
      <xdr:rowOff>0</xdr:rowOff>
    </xdr:from>
    <xdr:to>
      <xdr:col>2</xdr:col>
      <xdr:colOff>9525</xdr:colOff>
      <xdr:row>10</xdr:row>
      <xdr:rowOff>20955</xdr:rowOff>
    </xdr:to>
    <xdr:pic>
      <xdr:nvPicPr>
        <xdr:cNvPr id="3" name="Picture 16" descr="http://hu.jean-louis.pagesperso-orange.fr/excel/bases/image/image009.gif"/>
        <xdr:cNvPicPr>
          <a:picLocks noChangeAspect="1" noChangeArrowheads="1"/>
        </xdr:cNvPicPr>
      </xdr:nvPicPr>
      <xdr:blipFill>
        <a:blip xmlns:r="http://schemas.openxmlformats.org/officeDocument/2006/relationships" r:embed="rId2" cstate="print"/>
        <a:srcRect/>
        <a:stretch>
          <a:fillRect/>
        </a:stretch>
      </xdr:blipFill>
      <xdr:spPr bwMode="auto">
        <a:xfrm>
          <a:off x="2124075" y="3590925"/>
          <a:ext cx="0" cy="1057275"/>
        </a:xfrm>
        <a:prstGeom prst="rect">
          <a:avLst/>
        </a:prstGeom>
        <a:noFill/>
      </xdr:spPr>
    </xdr:pic>
    <xdr:clientData/>
  </xdr:twoCellAnchor>
  <xdr:twoCellAnchor>
    <xdr:from>
      <xdr:col>1</xdr:col>
      <xdr:colOff>1</xdr:colOff>
      <xdr:row>3</xdr:row>
      <xdr:rowOff>102869</xdr:rowOff>
    </xdr:from>
    <xdr:to>
      <xdr:col>3</xdr:col>
      <xdr:colOff>1659467</xdr:colOff>
      <xdr:row>4</xdr:row>
      <xdr:rowOff>330199</xdr:rowOff>
    </xdr:to>
    <xdr:sp macro="" textlink="">
      <xdr:nvSpPr>
        <xdr:cNvPr id="6" name="AutoShape 6"/>
        <xdr:cNvSpPr>
          <a:spLocks noChangeArrowheads="1"/>
        </xdr:cNvSpPr>
      </xdr:nvSpPr>
      <xdr:spPr bwMode="auto">
        <a:xfrm>
          <a:off x="254001" y="1144269"/>
          <a:ext cx="3691466" cy="625263"/>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renforcé"  2019</a:t>
          </a:r>
          <a:endParaRPr lang="fr-FR" sz="1400" b="0" i="0" u="none" strike="noStrike" baseline="0">
            <a:solidFill>
              <a:srgbClr val="000000"/>
            </a:solidFill>
            <a:latin typeface="Times New Roman"/>
            <a:cs typeface="Times New Roman"/>
          </a:endParaRPr>
        </a:p>
      </xdr:txBody>
    </xdr:sp>
    <xdr:clientData/>
  </xdr:twoCellAnchor>
  <xdr:twoCellAnchor editAs="oneCell">
    <xdr:from>
      <xdr:col>2</xdr:col>
      <xdr:colOff>807720</xdr:colOff>
      <xdr:row>0</xdr:row>
      <xdr:rowOff>22860</xdr:rowOff>
    </xdr:from>
    <xdr:to>
      <xdr:col>3</xdr:col>
      <xdr:colOff>538003</xdr:colOff>
      <xdr:row>1</xdr:row>
      <xdr:rowOff>274320</xdr:rowOff>
    </xdr:to>
    <xdr:pic>
      <xdr:nvPicPr>
        <xdr:cNvPr id="8" name="Image 7" descr="Logo ARS.jpg"/>
        <xdr:cNvPicPr>
          <a:picLocks noChangeAspect="1"/>
        </xdr:cNvPicPr>
      </xdr:nvPicPr>
      <xdr:blipFill>
        <a:blip xmlns:r="http://schemas.openxmlformats.org/officeDocument/2006/relationships" r:embed="rId3" cstate="print"/>
        <a:stretch>
          <a:fillRect/>
        </a:stretch>
      </xdr:blipFill>
      <xdr:spPr>
        <a:xfrm>
          <a:off x="1691640" y="22860"/>
          <a:ext cx="1124743" cy="594360"/>
        </a:xfrm>
        <a:prstGeom prst="rect">
          <a:avLst/>
        </a:prstGeom>
      </xdr:spPr>
    </xdr:pic>
    <xdr:clientData/>
  </xdr:twoCellAnchor>
  <xdr:twoCellAnchor>
    <xdr:from>
      <xdr:col>1</xdr:col>
      <xdr:colOff>3040380</xdr:colOff>
      <xdr:row>1</xdr:row>
      <xdr:rowOff>274320</xdr:rowOff>
    </xdr:from>
    <xdr:to>
      <xdr:col>1</xdr:col>
      <xdr:colOff>4998720</xdr:colOff>
      <xdr:row>3</xdr:row>
      <xdr:rowOff>30480</xdr:rowOff>
    </xdr:to>
    <xdr:sp macro="" textlink="">
      <xdr:nvSpPr>
        <xdr:cNvPr id="9" name="ZoneTexte 8"/>
        <xdr:cNvSpPr txBox="1"/>
      </xdr:nvSpPr>
      <xdr:spPr>
        <a:xfrm>
          <a:off x="3291840" y="617220"/>
          <a:ext cx="1958340" cy="441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0</xdr:col>
      <xdr:colOff>243840</xdr:colOff>
      <xdr:row>6</xdr:row>
      <xdr:rowOff>67735</xdr:rowOff>
    </xdr:from>
    <xdr:to>
      <xdr:col>4</xdr:col>
      <xdr:colOff>0</xdr:colOff>
      <xdr:row>12</xdr:row>
      <xdr:rowOff>177800</xdr:rowOff>
    </xdr:to>
    <xdr:sp macro="" textlink="">
      <xdr:nvSpPr>
        <xdr:cNvPr id="7" name="ZoneTexte 6"/>
        <xdr:cNvSpPr txBox="1"/>
      </xdr:nvSpPr>
      <xdr:spPr>
        <a:xfrm>
          <a:off x="243840" y="2184402"/>
          <a:ext cx="3735493" cy="1278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fr-FR" sz="900" b="1" i="1" u="none" strike="noStrike">
            <a:solidFill>
              <a:schemeClr val="dk1"/>
            </a:solidFill>
            <a:effectLst/>
            <a:latin typeface="+mn-lt"/>
            <a:ea typeface="+mn-ea"/>
            <a:cs typeface="+mn-cs"/>
          </a:endParaRPr>
        </a:p>
        <a:p>
          <a:pPr algn="ctr"/>
          <a:r>
            <a:rPr lang="fr-FR" sz="900" b="1" i="1" u="none" strike="noStrike">
              <a:solidFill>
                <a:schemeClr val="dk1"/>
              </a:solidFill>
              <a:effectLst/>
              <a:latin typeface="+mn-lt"/>
              <a:ea typeface="+mn-ea"/>
              <a:cs typeface="+mn-cs"/>
            </a:rPr>
            <a:t>Cet outil vise à transmettre à l'ARS Pays de la Loire les  surcoûts</a:t>
          </a:r>
          <a:r>
            <a:rPr lang="fr-FR" sz="900" b="1" i="1" u="none" strike="noStrike" baseline="0">
              <a:solidFill>
                <a:schemeClr val="dk1"/>
              </a:solidFill>
              <a:effectLst/>
              <a:latin typeface="+mn-lt"/>
              <a:ea typeface="+mn-ea"/>
              <a:cs typeface="+mn-cs"/>
            </a:rPr>
            <a:t> liés à la prise </a:t>
          </a:r>
          <a:r>
            <a:rPr lang="fr-FR" sz="900" b="1" i="1" u="none" strike="noStrike">
              <a:solidFill>
                <a:schemeClr val="dk1"/>
              </a:solidFill>
              <a:effectLst/>
              <a:latin typeface="+mn-lt"/>
              <a:ea typeface="+mn-ea"/>
              <a:cs typeface="+mn-cs"/>
            </a:rPr>
            <a:t>en charge des</a:t>
          </a:r>
          <a:r>
            <a:rPr lang="fr-FR" sz="900" b="1" i="1" u="none" strike="noStrike" baseline="0">
              <a:solidFill>
                <a:schemeClr val="dk1"/>
              </a:solidFill>
              <a:effectLst/>
              <a:latin typeface="+mn-lt"/>
              <a:ea typeface="+mn-ea"/>
              <a:cs typeface="+mn-cs"/>
            </a:rPr>
            <a:t> patients recevant des soins lourds </a:t>
          </a:r>
          <a:r>
            <a:rPr lang="fr-FR" sz="900" b="1" i="1" u="none" strike="noStrike">
              <a:solidFill>
                <a:schemeClr val="dk1"/>
              </a:solidFill>
              <a:effectLst/>
              <a:latin typeface="+mn-lt"/>
              <a:ea typeface="+mn-ea"/>
              <a:cs typeface="+mn-cs"/>
            </a:rPr>
            <a:t>dans le cadre de l'expérimentation d'accompagnements de typpe "SSIAD soins renforcés". Le contexte de cette mise en œuvre et la méthodologie retenue sont intégrés au sein de la fiche communication "expérimentation SSIAD soins renforcés" </a:t>
          </a:r>
          <a:r>
            <a:rPr lang="fr-FR" sz="900"/>
            <a:t> </a:t>
          </a:r>
        </a:p>
      </xdr:txBody>
    </xdr:sp>
    <xdr:clientData/>
  </xdr:twoCellAnchor>
  <xdr:twoCellAnchor>
    <xdr:from>
      <xdr:col>2</xdr:col>
      <xdr:colOff>259080</xdr:colOff>
      <xdr:row>1</xdr:row>
      <xdr:rowOff>259080</xdr:rowOff>
    </xdr:from>
    <xdr:to>
      <xdr:col>3</xdr:col>
      <xdr:colOff>982980</xdr:colOff>
      <xdr:row>3</xdr:row>
      <xdr:rowOff>83820</xdr:rowOff>
    </xdr:to>
    <xdr:sp macro="" textlink="">
      <xdr:nvSpPr>
        <xdr:cNvPr id="17" name="ZoneTexte 16"/>
        <xdr:cNvSpPr txBox="1"/>
      </xdr:nvSpPr>
      <xdr:spPr>
        <a:xfrm>
          <a:off x="1143000" y="601980"/>
          <a:ext cx="2118360" cy="510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489584</xdr:colOff>
      <xdr:row>0</xdr:row>
      <xdr:rowOff>93345</xdr:rowOff>
    </xdr:from>
    <xdr:to>
      <xdr:col>7</xdr:col>
      <xdr:colOff>829467</xdr:colOff>
      <xdr:row>3</xdr:row>
      <xdr:rowOff>139065</xdr:rowOff>
    </xdr:to>
    <xdr:pic>
      <xdr:nvPicPr>
        <xdr:cNvPr id="11" name="Image 10" descr="Logo ARS.jpg"/>
        <xdr:cNvPicPr>
          <a:picLocks noChangeAspect="1"/>
        </xdr:cNvPicPr>
      </xdr:nvPicPr>
      <xdr:blipFill>
        <a:blip xmlns:r="http://schemas.openxmlformats.org/officeDocument/2006/relationships" r:embed="rId1" cstate="print"/>
        <a:stretch>
          <a:fillRect/>
        </a:stretch>
      </xdr:blipFill>
      <xdr:spPr>
        <a:xfrm>
          <a:off x="4642484" y="93345"/>
          <a:ext cx="1120933" cy="588645"/>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12" name="ZoneTexte 11"/>
        <xdr:cNvSpPr txBox="1"/>
      </xdr:nvSpPr>
      <xdr:spPr>
        <a:xfrm>
          <a:off x="4170045" y="689610"/>
          <a:ext cx="170307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1030" name="AutoShape 6"/>
        <xdr:cNvSpPr>
          <a:spLocks noChangeArrowheads="1"/>
        </xdr:cNvSpPr>
      </xdr:nvSpPr>
      <xdr:spPr bwMode="auto">
        <a:xfrm>
          <a:off x="289560" y="1209675"/>
          <a:ext cx="938022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renforcé"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14</xdr:col>
      <xdr:colOff>215265</xdr:colOff>
      <xdr:row>0</xdr:row>
      <xdr:rowOff>0</xdr:rowOff>
    </xdr:from>
    <xdr:to>
      <xdr:col>15</xdr:col>
      <xdr:colOff>862488</xdr:colOff>
      <xdr:row>3</xdr:row>
      <xdr:rowOff>53975</xdr:rowOff>
    </xdr:to>
    <xdr:pic>
      <xdr:nvPicPr>
        <xdr:cNvPr id="4" name="Image 3" descr="Logo ARS.jpg"/>
        <xdr:cNvPicPr>
          <a:picLocks noChangeAspect="1"/>
        </xdr:cNvPicPr>
      </xdr:nvPicPr>
      <xdr:blipFill>
        <a:blip xmlns:r="http://schemas.openxmlformats.org/officeDocument/2006/relationships" r:embed="rId1" cstate="print"/>
        <a:stretch>
          <a:fillRect/>
        </a:stretch>
      </xdr:blipFill>
      <xdr:spPr>
        <a:xfrm>
          <a:off x="2935605" y="184785"/>
          <a:ext cx="1125378" cy="602615"/>
        </a:xfrm>
        <a:prstGeom prst="rect">
          <a:avLst/>
        </a:prstGeom>
      </xdr:spPr>
    </xdr:pic>
    <xdr:clientData/>
  </xdr:twoCellAnchor>
  <xdr:twoCellAnchor>
    <xdr:from>
      <xdr:col>0</xdr:col>
      <xdr:colOff>0</xdr:colOff>
      <xdr:row>0</xdr:row>
      <xdr:rowOff>0</xdr:rowOff>
    </xdr:from>
    <xdr:to>
      <xdr:col>17</xdr:col>
      <xdr:colOff>657226</xdr:colOff>
      <xdr:row>3</xdr:row>
      <xdr:rowOff>41910</xdr:rowOff>
    </xdr:to>
    <xdr:sp macro="" textlink="">
      <xdr:nvSpPr>
        <xdr:cNvPr id="5" name="AutoShape 6"/>
        <xdr:cNvSpPr>
          <a:spLocks noChangeArrowheads="1"/>
        </xdr:cNvSpPr>
      </xdr:nvSpPr>
      <xdr:spPr bwMode="auto">
        <a:xfrm>
          <a:off x="0" y="872490"/>
          <a:ext cx="17306926" cy="61722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renforcé" (année 2019) </a:t>
          </a:r>
          <a:endParaRPr lang="fr-FR" sz="1400" b="0" i="0" u="none" strike="noStrike" baseline="0">
            <a:solidFill>
              <a:srgbClr val="000000"/>
            </a:solidFill>
            <a:latin typeface="Times New Roman"/>
            <a:cs typeface="Times New Roman"/>
          </a:endParaRPr>
        </a:p>
      </xdr:txBody>
    </xdr:sp>
    <xdr:clientData/>
  </xdr:twoCellAnchor>
  <xdr:twoCellAnchor editAs="oneCell">
    <xdr:from>
      <xdr:col>11</xdr:col>
      <xdr:colOff>177165</xdr:colOff>
      <xdr:row>38</xdr:row>
      <xdr:rowOff>116205</xdr:rowOff>
    </xdr:from>
    <xdr:to>
      <xdr:col>12</xdr:col>
      <xdr:colOff>1047750</xdr:colOff>
      <xdr:row>43</xdr:row>
      <xdr:rowOff>85725</xdr:rowOff>
    </xdr:to>
    <mc:AlternateContent xmlns:mc="http://schemas.openxmlformats.org/markup-compatibility/2006" xmlns:a14="http://schemas.microsoft.com/office/drawing/2010/main">
      <mc:Choice Requires="a14">
        <xdr:graphicFrame macro="">
          <xdr:nvGraphicFramePr>
            <xdr:cNvPr id="7" name="Profil"/>
            <xdr:cNvGraphicFramePr/>
          </xdr:nvGraphicFramePr>
          <xdr:xfrm>
            <a:off x="0" y="0"/>
            <a:ext cx="0" cy="0"/>
          </xdr:xfrm>
          <a:graphic>
            <a:graphicData uri="http://schemas.microsoft.com/office/drawing/2010/slicer">
              <sle:slicer xmlns:sle="http://schemas.microsoft.com/office/drawing/2010/slicer" name="Profil"/>
            </a:graphicData>
          </a:graphic>
        </xdr:graphicFrame>
      </mc:Choice>
      <mc:Fallback xmlns="">
        <xdr:sp macro="" textlink="">
          <xdr:nvSpPr>
            <xdr:cNvPr id="0" name=""/>
            <xdr:cNvSpPr>
              <a:spLocks noTextEdit="1"/>
            </xdr:cNvSpPr>
          </xdr:nvSpPr>
          <xdr:spPr>
            <a:xfrm>
              <a:off x="177165" y="8002905"/>
              <a:ext cx="1870710" cy="874395"/>
            </a:xfrm>
            <a:prstGeom prst="rect">
              <a:avLst/>
            </a:prstGeom>
            <a:solidFill>
              <a:prstClr val="white"/>
            </a:solidFill>
            <a:ln w="1">
              <a:solidFill>
                <a:prstClr val="green"/>
              </a:solidFill>
            </a:ln>
          </xdr:spPr>
          <xdr:txBody>
            <a:bodyPr vertOverflow="clip" horzOverflow="clip"/>
            <a:lstStyle/>
            <a:p>
              <a:r>
                <a:rPr lang="fr-FR" sz="1100"/>
                <a:t>Cette forme représente un segment. Les segments peuvent être utilisés au moins dans Excel 2010.
Si la forme a été modifiée dans une version antérieure d’Excel, ou si le classeur a été enregistré dans Excel 2003 ou une version antérieure, le segment ne peut pas être utilisé.</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467105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4170045" y="689610"/>
          <a:ext cx="204597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972312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495299</xdr:colOff>
      <xdr:row>0</xdr:row>
      <xdr:rowOff>129540</xdr:rowOff>
    </xdr:from>
    <xdr:to>
      <xdr:col>7</xdr:col>
      <xdr:colOff>835182</xdr:colOff>
      <xdr:row>3</xdr:row>
      <xdr:rowOff>175260</xdr:rowOff>
    </xdr:to>
    <xdr:pic>
      <xdr:nvPicPr>
        <xdr:cNvPr id="2" name="Image 1" descr="Logo ARS.jpg"/>
        <xdr:cNvPicPr>
          <a:picLocks noChangeAspect="1"/>
        </xdr:cNvPicPr>
      </xdr:nvPicPr>
      <xdr:blipFill>
        <a:blip xmlns:r="http://schemas.openxmlformats.org/officeDocument/2006/relationships" r:embed="rId1" cstate="print"/>
        <a:stretch>
          <a:fillRect/>
        </a:stretch>
      </xdr:blipFill>
      <xdr:spPr>
        <a:xfrm>
          <a:off x="5882639" y="129540"/>
          <a:ext cx="1124743" cy="594360"/>
        </a:xfrm>
        <a:prstGeom prst="rect">
          <a:avLst/>
        </a:prstGeom>
      </xdr:spPr>
    </xdr:pic>
    <xdr:clientData/>
  </xdr:twoCellAnchor>
  <xdr:twoCellAnchor>
    <xdr:from>
      <xdr:col>5</xdr:col>
      <xdr:colOff>779145</xdr:colOff>
      <xdr:row>3</xdr:row>
      <xdr:rowOff>140970</xdr:rowOff>
    </xdr:from>
    <xdr:to>
      <xdr:col>8</xdr:col>
      <xdr:colOff>127635</xdr:colOff>
      <xdr:row>8</xdr:row>
      <xdr:rowOff>83820</xdr:rowOff>
    </xdr:to>
    <xdr:sp macro="" textlink="">
      <xdr:nvSpPr>
        <xdr:cNvPr id="3" name="ZoneTexte 2"/>
        <xdr:cNvSpPr txBox="1"/>
      </xdr:nvSpPr>
      <xdr:spPr>
        <a:xfrm>
          <a:off x="5381625" y="689610"/>
          <a:ext cx="22669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fr-FR" sz="700" i="1"/>
            <a:t>Direction de l'offre</a:t>
          </a:r>
          <a:r>
            <a:rPr lang="fr-FR" sz="700" i="1" baseline="0"/>
            <a:t> de Santé et en faveur de l'Autonome </a:t>
          </a:r>
        </a:p>
        <a:p>
          <a:pPr algn="ctr"/>
          <a:r>
            <a:rPr lang="fr-FR" sz="700" i="1" baseline="0"/>
            <a:t>Département  de l'Offre Médico-Sociale</a:t>
          </a:r>
          <a:endParaRPr lang="fr-FR" sz="700" i="1"/>
        </a:p>
      </xdr:txBody>
    </xdr:sp>
    <xdr:clientData/>
  </xdr:twoCellAnchor>
  <xdr:twoCellAnchor>
    <xdr:from>
      <xdr:col>1</xdr:col>
      <xdr:colOff>38100</xdr:colOff>
      <xdr:row>6</xdr:row>
      <xdr:rowOff>112395</xdr:rowOff>
    </xdr:from>
    <xdr:to>
      <xdr:col>13</xdr:col>
      <xdr:colOff>0</xdr:colOff>
      <xdr:row>9</xdr:row>
      <xdr:rowOff>74295</xdr:rowOff>
    </xdr:to>
    <xdr:sp macro="" textlink="">
      <xdr:nvSpPr>
        <xdr:cNvPr id="4" name="AutoShape 6"/>
        <xdr:cNvSpPr>
          <a:spLocks noChangeArrowheads="1"/>
        </xdr:cNvSpPr>
      </xdr:nvSpPr>
      <xdr:spPr bwMode="auto">
        <a:xfrm>
          <a:off x="289560" y="1209675"/>
          <a:ext cx="11155680" cy="510540"/>
        </a:xfrm>
        <a:prstGeom prst="roundRect">
          <a:avLst>
            <a:gd name="adj" fmla="val 16667"/>
          </a:avLst>
        </a:prstGeom>
        <a:gradFill rotWithShape="0">
          <a:gsLst>
            <a:gs pos="0">
              <a:srgbClr val="4F81BD"/>
            </a:gs>
            <a:gs pos="100000">
              <a:srgbClr val="243F60"/>
            </a:gs>
          </a:gsLst>
          <a:lin ang="2700000" scaled="1"/>
        </a:gradFill>
        <a:ln w="12700">
          <a:solidFill>
            <a:srgbClr val="F2F2F2"/>
          </a:solidFill>
          <a:round/>
          <a:headEnd/>
          <a:tailEnd/>
        </a:ln>
        <a:effectLst/>
      </xdr:spPr>
      <xdr:txBody>
        <a:bodyPr vertOverflow="clip" wrap="square" lIns="91440" tIns="45720" rIns="91440" bIns="45720" anchor="ctr" upright="1"/>
        <a:lstStyle/>
        <a:p>
          <a:pPr algn="ctr" rtl="0">
            <a:defRPr sz="1000"/>
          </a:pPr>
          <a:r>
            <a:rPr lang="fr-FR" sz="1400" b="1" i="0" u="none" strike="noStrike" baseline="0">
              <a:solidFill>
                <a:srgbClr val="FFFFFF"/>
              </a:solidFill>
              <a:latin typeface="Arial"/>
              <a:cs typeface="Arial"/>
            </a:rPr>
            <a:t>Expérimentation "SSIAD soins renforcés" (année 2019) </a:t>
          </a:r>
          <a:endParaRPr lang="fr-FR" sz="1400" b="0" i="0" u="none" strike="noStrike" baseline="0">
            <a:solidFill>
              <a:srgbClr val="000000"/>
            </a:solidFill>
            <a:latin typeface="Times New Roman"/>
            <a:cs typeface="Times New Roman"/>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RISOT Florian" refreshedDate="43600.685677546295" createdVersion="4" refreshedVersion="4" minRefreshableVersion="3" recordCount="25">
  <cacheSource type="worksheet">
    <worksheetSource ref="A7:AL32" sheet="Synthèse"/>
  </cacheSource>
  <cacheFields count="37">
    <cacheField name="Département" numFmtId="1">
      <sharedItems/>
    </cacheField>
    <cacheField name="FINESS juridique " numFmtId="0">
      <sharedItems/>
    </cacheField>
    <cacheField name="Gestionnaire" numFmtId="49">
      <sharedItems/>
    </cacheField>
    <cacheField name="FINESS géographique " numFmtId="0">
      <sharedItems/>
    </cacheField>
    <cacheField name="Nom du SSIAD " numFmtId="49">
      <sharedItems containsSemiMixedTypes="0" containsString="0" containsNumber="1" containsInteger="1" minValue="0" maxValue="0"/>
    </cacheField>
    <cacheField name="Taux d'occupation SSIAD 2018" numFmtId="1">
      <sharedItems containsSemiMixedTypes="0" containsString="0" containsNumber="1" containsInteger="1" minValue="0" maxValue="0"/>
    </cacheField>
    <cacheField name="Pourcentage GIR 1 + 2 2018" numFmtId="1">
      <sharedItems containsSemiMixedTypes="0" containsString="0" containsNumber="1" containsInteger="1" minValue="0" maxValue="0"/>
    </cacheField>
    <cacheField name="Durée moyenne de prise en charge SSIAD" numFmtId="1">
      <sharedItems containsSemiMixedTypes="0" containsString="0" containsNumber="1" containsInteger="1" minValue="0" maxValue="0"/>
    </cacheField>
    <cacheField name="Pourcentage d'usagers pris en charge au moins quotidiennement" numFmtId="1">
      <sharedItems containsSemiMixedTypes="0" containsString="0" containsNumber="1" containsInteger="1" minValue="0" maxValue="0"/>
    </cacheField>
    <cacheField name="Date de la demande" numFmtId="1">
      <sharedItems/>
    </cacheField>
    <cacheField name="Numéro patient " numFmtId="0">
      <sharedItems containsSemiMixedTypes="0" containsString="0" containsNumber="1" containsInteger="1" minValue="1" maxValue="25"/>
    </cacheField>
    <cacheField name="Age " numFmtId="0">
      <sharedItems containsMixedTypes="1" containsNumber="1" containsInteger="1" minValue="53" maxValue="96"/>
    </cacheField>
    <cacheField name="Profil" numFmtId="0">
      <sharedItems count="2">
        <s v="place PH, moins de 60 ans"/>
        <s v="place PA, plus de 60 ans"/>
      </sharedItems>
    </cacheField>
    <cacheField name="GIR" numFmtId="49">
      <sharedItems containsSemiMixedTypes="0" containsString="0" containsNumber="1" containsInteger="1" minValue="0" maxValue="0"/>
    </cacheField>
    <cacheField name="Type hand." numFmtId="49">
      <sharedItems/>
    </cacheField>
    <cacheField name="Prescription " numFmtId="49">
      <sharedItems/>
    </cacheField>
    <cacheField name="Origine de la demande et/ou structure d'amont" numFmtId="49">
      <sharedItems/>
    </cacheField>
    <cacheField name="Statut de la demande " numFmtId="49">
      <sharedItems/>
    </cacheField>
    <cacheField name="Date d'admission au sein du SSIAD " numFmtId="0">
      <sharedItems containsSemiMixedTypes="0" containsDate="1" containsString="0" containsMixedTypes="1" minDate="1900-01-04T07:50:04" maxDate="1900-01-04T07:50:04"/>
    </cacheField>
    <cacheField name="Date de début d'une prise en charge renforcée" numFmtId="0">
      <sharedItems containsSemiMixedTypes="0" containsDate="1" containsString="0" containsMixedTypes="1" minDate="1899-12-31T00:00:00" maxDate="1899-12-31T00:00:00"/>
    </cacheField>
    <cacheField name="Suites" numFmtId="0">
      <sharedItems/>
    </cacheField>
    <cacheField name="Date de sortie du dispositif d'accompagnement renforcé" numFmtId="0">
      <sharedItems containsSemiMixedTypes="0" containsDate="1" containsString="0" containsMixedTypes="1" minDate="1899-12-31T00:00:00" maxDate="1899-12-31T00:00:00"/>
    </cacheField>
    <cacheField name="Durée de la prise en charge renforcée " numFmtId="0">
      <sharedItems containsSemiMixedTypes="0" containsString="0" containsNumber="1" containsInteger="1" minValue="1" maxValue="1"/>
    </cacheField>
    <cacheField name="Pathologie chronique" numFmtId="0">
      <sharedItems containsSemiMixedTypes="0" containsString="0" containsNumber="1" containsInteger="1" minValue="0" maxValue="0"/>
    </cacheField>
    <cacheField name="Présentant certains types d'affections au sens de l'art. L322-3 du CSS " numFmtId="0">
      <sharedItems containsMixedTypes="1" containsNumber="1" containsInteger="1" minValue="0" maxValue="0"/>
    </cacheField>
    <cacheField name="Affection principale " numFmtId="49">
      <sharedItems/>
    </cacheField>
    <cacheField name="Précisions médicales utiles justifiant une prise en charge renforcée " numFmtId="0">
      <sharedItems/>
    </cacheField>
    <cacheField name="Besoins de 3 interventions par jour " numFmtId="0">
      <sharedItems containsMixedTypes="1" containsNumber="1" containsInteger="1" minValue="0" maxValue="0"/>
    </cacheField>
    <cacheField name="Nombre d'AMI supérieur à 100 par mois " numFmtId="0">
      <sharedItems containsSemiMixedTypes="0" containsString="0" containsNumber="1" containsInteger="1" minValue="0" maxValue="0"/>
    </cacheField>
    <cacheField name="Temps d'intervention AS-IDE salarié supérieur à 60 min et nombre d'AMI supérieur à 40 par mois " numFmtId="0">
      <sharedItems/>
    </cacheField>
    <cacheField name="Coût global effectif en €/mois de l'accompagnement " numFmtId="0">
      <sharedItems containsSemiMixedTypes="0" containsString="0" containsNumber="1" containsInteger="1" minValue="52" maxValue="1500" count="2">
        <n v="1500"/>
        <n v="52"/>
      </sharedItems>
    </cacheField>
    <cacheField name="Coût à la place en €/mois tarifé par l'ARS " numFmtId="0">
      <sharedItems containsSemiMixedTypes="0" containsString="0" containsNumber="1" containsInteger="1" minValue="663" maxValue="663"/>
    </cacheField>
    <cacheField name="Surcoût global en €/mois de l'accompagnement " numFmtId="2">
      <sharedItems containsSemiMixedTypes="0" containsString="0" containsNumber="1" containsInteger="1" minValue="-611" maxValue="837" count="2">
        <n v="837"/>
        <n v="-611"/>
      </sharedItems>
    </cacheField>
    <cacheField name="Surcoût global sur la durée de la prise en charge " numFmtId="0">
      <sharedItems containsSemiMixedTypes="0" containsString="0" containsNumber="1" containsInteger="1" minValue="-611" maxValue="837" count="2">
        <n v="837"/>
        <n v="-611"/>
      </sharedItems>
    </cacheField>
    <cacheField name="Surcoût IDEL en €/mois " numFmtId="0">
      <sharedItems containsSemiMixedTypes="0" containsString="0" containsNumber="1" containsInteger="1" minValue="552" maxValue="552"/>
    </cacheField>
    <cacheField name="Surcoût lié au temps d'intervention AS en €/mois " numFmtId="0">
      <sharedItems containsSemiMixedTypes="0" containsString="0" containsNumber="1" containsInteger="1" minValue="87" maxValue="87"/>
    </cacheField>
    <cacheField name="Surcoût lié au temps d'intervention IDE salarié en €/mois " numFmtId="0">
      <sharedItems containsSemiMixedTypes="0" containsString="0" containsNumber="1" containsInteger="1" minValue="489" maxValue="489"/>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5">
  <r>
    <e v="#VALUE!"/>
    <e v="#VALUE!"/>
    <e v="#VALUE!"/>
    <e v="#VALUE!"/>
    <n v="0"/>
    <n v="0"/>
    <n v="0"/>
    <n v="0"/>
    <n v="0"/>
    <e v="#VALUE!"/>
    <n v="1"/>
    <n v="53"/>
    <x v="0"/>
    <n v="0"/>
    <s v="troubles du comportement"/>
    <e v="#VALUE!"/>
    <e v="#VALUE!"/>
    <e v="#VALUE!"/>
    <n v="43815"/>
    <n v="0"/>
    <e v="#VALUE!"/>
    <n v="0"/>
    <n v="1"/>
    <n v="0"/>
    <n v="0"/>
    <e v="#VALUE!"/>
    <e v="#VALUE!"/>
    <n v="0"/>
    <n v="0"/>
    <e v="#VALUE!"/>
    <x v="0"/>
    <n v="663"/>
    <x v="0"/>
    <x v="0"/>
    <n v="552"/>
    <n v="87"/>
    <n v="489"/>
  </r>
  <r>
    <e v="#VALUE!"/>
    <e v="#VALUE!"/>
    <e v="#VALUE!"/>
    <e v="#VALUE!"/>
    <n v="0"/>
    <n v="0"/>
    <n v="0"/>
    <n v="0"/>
    <n v="0"/>
    <e v="#VALUE!"/>
    <n v="2"/>
    <n v="96"/>
    <x v="1"/>
    <n v="0"/>
    <s v="troubles du comportement"/>
    <e v="#VALUE!"/>
    <e v="#VALUE!"/>
    <e v="#VALUE!"/>
    <d v="2019-12-16T00:00:00"/>
    <d v="1899-12-30T00:00:00"/>
    <e v="#VALUE!"/>
    <d v="1899-12-30T00:00:00"/>
    <n v="1"/>
    <n v="0"/>
    <s v="OUI"/>
    <e v="#VALUE!"/>
    <e v="#VALUE!"/>
    <s v="OUI"/>
    <n v="0"/>
    <e v="#VALUE!"/>
    <x v="1"/>
    <n v="663"/>
    <x v="1"/>
    <x v="1"/>
    <n v="552"/>
    <n v="87"/>
    <n v="489"/>
  </r>
  <r>
    <e v="#VALUE!"/>
    <e v="#VALUE!"/>
    <e v="#VALUE!"/>
    <e v="#VALUE!"/>
    <n v="0"/>
    <n v="0"/>
    <n v="0"/>
    <n v="0"/>
    <n v="0"/>
    <e v="#VALUE!"/>
    <n v="3"/>
    <e v="#REF!"/>
    <x v="0"/>
    <n v="0"/>
    <s v="troubles du comportement"/>
    <e v="#VALUE!"/>
    <e v="#VALUE!"/>
    <e v="#VALUE!"/>
    <n v="43815"/>
    <n v="0"/>
    <e v="#VALUE!"/>
    <n v="0"/>
    <n v="1"/>
    <n v="0"/>
    <n v="0"/>
    <e v="#VALUE!"/>
    <e v="#VALUE!"/>
    <n v="0"/>
    <n v="0"/>
    <e v="#VALUE!"/>
    <x v="0"/>
    <n v="663"/>
    <x v="0"/>
    <x v="0"/>
    <n v="552"/>
    <n v="87"/>
    <n v="489"/>
  </r>
  <r>
    <e v="#VALUE!"/>
    <e v="#VALUE!"/>
    <e v="#VALUE!"/>
    <e v="#VALUE!"/>
    <n v="0"/>
    <n v="0"/>
    <n v="0"/>
    <n v="0"/>
    <n v="0"/>
    <e v="#VALUE!"/>
    <n v="4"/>
    <e v="#REF!"/>
    <x v="0"/>
    <n v="0"/>
    <s v="troubles du comportement"/>
    <e v="#VALUE!"/>
    <e v="#VALUE!"/>
    <e v="#VALUE!"/>
    <n v="43815"/>
    <n v="0"/>
    <e v="#VALUE!"/>
    <n v="0"/>
    <n v="1"/>
    <n v="0"/>
    <n v="0"/>
    <e v="#VALUE!"/>
    <e v="#VALUE!"/>
    <n v="0"/>
    <n v="0"/>
    <e v="#VALUE!"/>
    <x v="0"/>
    <n v="663"/>
    <x v="0"/>
    <x v="0"/>
    <n v="552"/>
    <n v="87"/>
    <n v="489"/>
  </r>
  <r>
    <e v="#VALUE!"/>
    <e v="#VALUE!"/>
    <e v="#VALUE!"/>
    <e v="#VALUE!"/>
    <n v="0"/>
    <n v="0"/>
    <n v="0"/>
    <n v="0"/>
    <n v="0"/>
    <e v="#VALUE!"/>
    <n v="5"/>
    <e v="#REF!"/>
    <x v="0"/>
    <n v="0"/>
    <s v="troubles du comportement"/>
    <e v="#VALUE!"/>
    <e v="#VALUE!"/>
    <e v="#VALUE!"/>
    <n v="43815"/>
    <n v="0"/>
    <e v="#VALUE!"/>
    <n v="0"/>
    <n v="1"/>
    <n v="0"/>
    <n v="0"/>
    <e v="#VALUE!"/>
    <e v="#VALUE!"/>
    <n v="0"/>
    <n v="0"/>
    <e v="#VALUE!"/>
    <x v="0"/>
    <n v="663"/>
    <x v="0"/>
    <x v="0"/>
    <n v="552"/>
    <n v="87"/>
    <n v="489"/>
  </r>
  <r>
    <e v="#VALUE!"/>
    <e v="#VALUE!"/>
    <e v="#VALUE!"/>
    <e v="#VALUE!"/>
    <n v="0"/>
    <n v="0"/>
    <n v="0"/>
    <n v="0"/>
    <n v="0"/>
    <e v="#VALUE!"/>
    <n v="6"/>
    <e v="#REF!"/>
    <x v="0"/>
    <n v="0"/>
    <s v="troubles du comportement"/>
    <e v="#VALUE!"/>
    <e v="#VALUE!"/>
    <e v="#VALUE!"/>
    <n v="43815"/>
    <n v="0"/>
    <e v="#VALUE!"/>
    <n v="0"/>
    <n v="1"/>
    <n v="0"/>
    <n v="0"/>
    <e v="#VALUE!"/>
    <e v="#VALUE!"/>
    <n v="0"/>
    <n v="0"/>
    <e v="#VALUE!"/>
    <x v="0"/>
    <n v="663"/>
    <x v="0"/>
    <x v="0"/>
    <n v="552"/>
    <n v="87"/>
    <n v="489"/>
  </r>
  <r>
    <e v="#VALUE!"/>
    <e v="#VALUE!"/>
    <e v="#VALUE!"/>
    <e v="#VALUE!"/>
    <n v="0"/>
    <n v="0"/>
    <n v="0"/>
    <n v="0"/>
    <n v="0"/>
    <e v="#VALUE!"/>
    <n v="7"/>
    <e v="#REF!"/>
    <x v="0"/>
    <n v="0"/>
    <s v="troubles du comportement"/>
    <e v="#VALUE!"/>
    <e v="#VALUE!"/>
    <e v="#VALUE!"/>
    <n v="43815"/>
    <n v="0"/>
    <e v="#VALUE!"/>
    <n v="0"/>
    <n v="1"/>
    <n v="0"/>
    <n v="0"/>
    <e v="#VALUE!"/>
    <e v="#VALUE!"/>
    <n v="0"/>
    <n v="0"/>
    <e v="#VALUE!"/>
    <x v="0"/>
    <n v="663"/>
    <x v="0"/>
    <x v="0"/>
    <n v="552"/>
    <n v="87"/>
    <n v="489"/>
  </r>
  <r>
    <e v="#VALUE!"/>
    <e v="#VALUE!"/>
    <e v="#VALUE!"/>
    <e v="#VALUE!"/>
    <n v="0"/>
    <n v="0"/>
    <n v="0"/>
    <n v="0"/>
    <n v="0"/>
    <e v="#VALUE!"/>
    <n v="8"/>
    <e v="#REF!"/>
    <x v="0"/>
    <n v="0"/>
    <s v="troubles du comportement"/>
    <e v="#VALUE!"/>
    <e v="#VALUE!"/>
    <e v="#VALUE!"/>
    <n v="43815"/>
    <n v="0"/>
    <e v="#VALUE!"/>
    <n v="0"/>
    <n v="1"/>
    <n v="0"/>
    <n v="0"/>
    <e v="#VALUE!"/>
    <e v="#VALUE!"/>
    <n v="0"/>
    <n v="0"/>
    <e v="#VALUE!"/>
    <x v="0"/>
    <n v="663"/>
    <x v="0"/>
    <x v="0"/>
    <n v="552"/>
    <n v="87"/>
    <n v="489"/>
  </r>
  <r>
    <e v="#VALUE!"/>
    <e v="#VALUE!"/>
    <e v="#VALUE!"/>
    <e v="#VALUE!"/>
    <n v="0"/>
    <n v="0"/>
    <n v="0"/>
    <n v="0"/>
    <n v="0"/>
    <e v="#VALUE!"/>
    <n v="9"/>
    <e v="#REF!"/>
    <x v="0"/>
    <n v="0"/>
    <s v="troubles du comportement"/>
    <e v="#VALUE!"/>
    <e v="#VALUE!"/>
    <e v="#VALUE!"/>
    <n v="43815"/>
    <n v="0"/>
    <e v="#VALUE!"/>
    <n v="0"/>
    <n v="1"/>
    <n v="0"/>
    <n v="0"/>
    <e v="#VALUE!"/>
    <e v="#VALUE!"/>
    <n v="0"/>
    <n v="0"/>
    <e v="#VALUE!"/>
    <x v="0"/>
    <n v="663"/>
    <x v="0"/>
    <x v="0"/>
    <n v="552"/>
    <n v="87"/>
    <n v="489"/>
  </r>
  <r>
    <e v="#VALUE!"/>
    <e v="#VALUE!"/>
    <e v="#VALUE!"/>
    <e v="#VALUE!"/>
    <n v="0"/>
    <n v="0"/>
    <n v="0"/>
    <n v="0"/>
    <n v="0"/>
    <e v="#VALUE!"/>
    <n v="10"/>
    <e v="#REF!"/>
    <x v="0"/>
    <n v="0"/>
    <s v="troubles du comportement"/>
    <e v="#VALUE!"/>
    <e v="#VALUE!"/>
    <e v="#VALUE!"/>
    <n v="43815"/>
    <n v="0"/>
    <e v="#VALUE!"/>
    <n v="0"/>
    <n v="1"/>
    <n v="0"/>
    <n v="0"/>
    <e v="#VALUE!"/>
    <e v="#VALUE!"/>
    <n v="0"/>
    <n v="0"/>
    <e v="#VALUE!"/>
    <x v="0"/>
    <n v="663"/>
    <x v="0"/>
    <x v="0"/>
    <n v="552"/>
    <n v="87"/>
    <n v="489"/>
  </r>
  <r>
    <e v="#VALUE!"/>
    <e v="#VALUE!"/>
    <e v="#VALUE!"/>
    <e v="#VALUE!"/>
    <n v="0"/>
    <n v="0"/>
    <n v="0"/>
    <n v="0"/>
    <n v="0"/>
    <e v="#VALUE!"/>
    <n v="11"/>
    <e v="#REF!"/>
    <x v="0"/>
    <n v="0"/>
    <s v="troubles du comportement"/>
    <e v="#VALUE!"/>
    <e v="#VALUE!"/>
    <e v="#VALUE!"/>
    <n v="43815"/>
    <n v="0"/>
    <e v="#VALUE!"/>
    <n v="0"/>
    <n v="1"/>
    <n v="0"/>
    <n v="0"/>
    <e v="#VALUE!"/>
    <e v="#VALUE!"/>
    <n v="0"/>
    <n v="0"/>
    <e v="#VALUE!"/>
    <x v="0"/>
    <n v="663"/>
    <x v="0"/>
    <x v="0"/>
    <n v="552"/>
    <n v="87"/>
    <n v="489"/>
  </r>
  <r>
    <e v="#VALUE!"/>
    <e v="#VALUE!"/>
    <e v="#VALUE!"/>
    <e v="#VALUE!"/>
    <n v="0"/>
    <n v="0"/>
    <n v="0"/>
    <n v="0"/>
    <n v="0"/>
    <e v="#VALUE!"/>
    <n v="12"/>
    <e v="#REF!"/>
    <x v="0"/>
    <n v="0"/>
    <s v="troubles du comportement"/>
    <e v="#VALUE!"/>
    <e v="#VALUE!"/>
    <e v="#VALUE!"/>
    <n v="43815"/>
    <n v="0"/>
    <e v="#VALUE!"/>
    <n v="0"/>
    <n v="1"/>
    <n v="0"/>
    <n v="0"/>
    <e v="#VALUE!"/>
    <e v="#VALUE!"/>
    <n v="0"/>
    <n v="0"/>
    <e v="#VALUE!"/>
    <x v="0"/>
    <n v="663"/>
    <x v="0"/>
    <x v="0"/>
    <n v="552"/>
    <n v="87"/>
    <n v="489"/>
  </r>
  <r>
    <e v="#VALUE!"/>
    <e v="#VALUE!"/>
    <e v="#VALUE!"/>
    <e v="#VALUE!"/>
    <n v="0"/>
    <n v="0"/>
    <n v="0"/>
    <n v="0"/>
    <n v="0"/>
    <e v="#VALUE!"/>
    <n v="13"/>
    <e v="#REF!"/>
    <x v="0"/>
    <n v="0"/>
    <s v="troubles du comportement"/>
    <e v="#VALUE!"/>
    <e v="#VALUE!"/>
    <e v="#VALUE!"/>
    <n v="43815"/>
    <n v="0"/>
    <e v="#VALUE!"/>
    <n v="0"/>
    <n v="1"/>
    <n v="0"/>
    <n v="0"/>
    <e v="#VALUE!"/>
    <e v="#VALUE!"/>
    <n v="0"/>
    <n v="0"/>
    <e v="#VALUE!"/>
    <x v="0"/>
    <n v="663"/>
    <x v="0"/>
    <x v="0"/>
    <n v="552"/>
    <n v="87"/>
    <n v="489"/>
  </r>
  <r>
    <e v="#VALUE!"/>
    <e v="#VALUE!"/>
    <e v="#VALUE!"/>
    <e v="#VALUE!"/>
    <n v="0"/>
    <n v="0"/>
    <n v="0"/>
    <n v="0"/>
    <n v="0"/>
    <e v="#VALUE!"/>
    <n v="14"/>
    <e v="#REF!"/>
    <x v="0"/>
    <n v="0"/>
    <s v="troubles du comportement"/>
    <e v="#VALUE!"/>
    <e v="#VALUE!"/>
    <e v="#VALUE!"/>
    <n v="43815"/>
    <n v="0"/>
    <e v="#VALUE!"/>
    <n v="0"/>
    <n v="1"/>
    <n v="0"/>
    <n v="0"/>
    <e v="#VALUE!"/>
    <e v="#VALUE!"/>
    <n v="0"/>
    <n v="0"/>
    <e v="#VALUE!"/>
    <x v="0"/>
    <n v="663"/>
    <x v="0"/>
    <x v="0"/>
    <n v="552"/>
    <n v="87"/>
    <n v="489"/>
  </r>
  <r>
    <e v="#VALUE!"/>
    <e v="#VALUE!"/>
    <e v="#VALUE!"/>
    <e v="#VALUE!"/>
    <n v="0"/>
    <n v="0"/>
    <n v="0"/>
    <n v="0"/>
    <n v="0"/>
    <e v="#VALUE!"/>
    <n v="15"/>
    <e v="#REF!"/>
    <x v="0"/>
    <n v="0"/>
    <s v="troubles du comportement"/>
    <e v="#VALUE!"/>
    <e v="#VALUE!"/>
    <e v="#VALUE!"/>
    <n v="43815"/>
    <n v="0"/>
    <e v="#VALUE!"/>
    <n v="0"/>
    <n v="1"/>
    <n v="0"/>
    <n v="0"/>
    <e v="#VALUE!"/>
    <e v="#VALUE!"/>
    <n v="0"/>
    <n v="0"/>
    <e v="#VALUE!"/>
    <x v="0"/>
    <n v="663"/>
    <x v="0"/>
    <x v="0"/>
    <n v="552"/>
    <n v="87"/>
    <n v="489"/>
  </r>
  <r>
    <e v="#VALUE!"/>
    <e v="#VALUE!"/>
    <e v="#VALUE!"/>
    <e v="#VALUE!"/>
    <n v="0"/>
    <n v="0"/>
    <n v="0"/>
    <n v="0"/>
    <n v="0"/>
    <e v="#VALUE!"/>
    <n v="16"/>
    <e v="#REF!"/>
    <x v="0"/>
    <n v="0"/>
    <s v="troubles du comportement"/>
    <e v="#VALUE!"/>
    <e v="#VALUE!"/>
    <e v="#VALUE!"/>
    <n v="43815"/>
    <n v="0"/>
    <e v="#VALUE!"/>
    <n v="0"/>
    <n v="1"/>
    <n v="0"/>
    <n v="0"/>
    <e v="#VALUE!"/>
    <e v="#VALUE!"/>
    <n v="0"/>
    <n v="0"/>
    <e v="#VALUE!"/>
    <x v="0"/>
    <n v="663"/>
    <x v="0"/>
    <x v="0"/>
    <n v="552"/>
    <n v="87"/>
    <n v="489"/>
  </r>
  <r>
    <e v="#VALUE!"/>
    <e v="#VALUE!"/>
    <e v="#VALUE!"/>
    <e v="#VALUE!"/>
    <n v="0"/>
    <n v="0"/>
    <n v="0"/>
    <n v="0"/>
    <n v="0"/>
    <e v="#VALUE!"/>
    <n v="17"/>
    <e v="#REF!"/>
    <x v="0"/>
    <n v="0"/>
    <s v="troubles du comportement"/>
    <e v="#VALUE!"/>
    <e v="#VALUE!"/>
    <e v="#VALUE!"/>
    <n v="43815"/>
    <n v="0"/>
    <e v="#VALUE!"/>
    <n v="0"/>
    <n v="1"/>
    <n v="0"/>
    <n v="0"/>
    <e v="#VALUE!"/>
    <e v="#VALUE!"/>
    <n v="0"/>
    <n v="0"/>
    <e v="#VALUE!"/>
    <x v="0"/>
    <n v="663"/>
    <x v="0"/>
    <x v="0"/>
    <n v="552"/>
    <n v="87"/>
    <n v="489"/>
  </r>
  <r>
    <e v="#VALUE!"/>
    <e v="#VALUE!"/>
    <e v="#VALUE!"/>
    <e v="#VALUE!"/>
    <n v="0"/>
    <n v="0"/>
    <n v="0"/>
    <n v="0"/>
    <n v="0"/>
    <e v="#VALUE!"/>
    <n v="18"/>
    <e v="#REF!"/>
    <x v="0"/>
    <n v="0"/>
    <s v="troubles du comportement"/>
    <e v="#VALUE!"/>
    <e v="#VALUE!"/>
    <e v="#VALUE!"/>
    <n v="43815"/>
    <n v="0"/>
    <e v="#VALUE!"/>
    <n v="0"/>
    <n v="1"/>
    <n v="0"/>
    <n v="0"/>
    <e v="#VALUE!"/>
    <e v="#VALUE!"/>
    <n v="0"/>
    <n v="0"/>
    <e v="#VALUE!"/>
    <x v="0"/>
    <n v="663"/>
    <x v="0"/>
    <x v="0"/>
    <n v="552"/>
    <n v="87"/>
    <n v="489"/>
  </r>
  <r>
    <e v="#VALUE!"/>
    <e v="#VALUE!"/>
    <e v="#VALUE!"/>
    <e v="#VALUE!"/>
    <n v="0"/>
    <n v="0"/>
    <n v="0"/>
    <n v="0"/>
    <n v="0"/>
    <e v="#VALUE!"/>
    <n v="19"/>
    <e v="#REF!"/>
    <x v="0"/>
    <n v="0"/>
    <s v="troubles du comportement"/>
    <e v="#VALUE!"/>
    <e v="#VALUE!"/>
    <e v="#VALUE!"/>
    <n v="43815"/>
    <n v="0"/>
    <e v="#VALUE!"/>
    <n v="0"/>
    <n v="1"/>
    <n v="0"/>
    <n v="0"/>
    <e v="#VALUE!"/>
    <e v="#VALUE!"/>
    <n v="0"/>
    <n v="0"/>
    <e v="#VALUE!"/>
    <x v="0"/>
    <n v="663"/>
    <x v="0"/>
    <x v="0"/>
    <n v="552"/>
    <n v="87"/>
    <n v="489"/>
  </r>
  <r>
    <e v="#VALUE!"/>
    <e v="#VALUE!"/>
    <e v="#VALUE!"/>
    <e v="#VALUE!"/>
    <n v="0"/>
    <n v="0"/>
    <n v="0"/>
    <n v="0"/>
    <n v="0"/>
    <e v="#VALUE!"/>
    <n v="20"/>
    <e v="#REF!"/>
    <x v="0"/>
    <n v="0"/>
    <s v="troubles du comportement"/>
    <e v="#VALUE!"/>
    <e v="#VALUE!"/>
    <e v="#VALUE!"/>
    <n v="43815"/>
    <n v="0"/>
    <e v="#VALUE!"/>
    <n v="0"/>
    <n v="1"/>
    <n v="0"/>
    <n v="0"/>
    <e v="#VALUE!"/>
    <e v="#VALUE!"/>
    <n v="0"/>
    <n v="0"/>
    <e v="#VALUE!"/>
    <x v="0"/>
    <n v="663"/>
    <x v="0"/>
    <x v="0"/>
    <n v="552"/>
    <n v="87"/>
    <n v="489"/>
  </r>
  <r>
    <e v="#VALUE!"/>
    <e v="#VALUE!"/>
    <e v="#VALUE!"/>
    <e v="#VALUE!"/>
    <n v="0"/>
    <n v="0"/>
    <n v="0"/>
    <n v="0"/>
    <n v="0"/>
    <e v="#VALUE!"/>
    <n v="21"/>
    <e v="#REF!"/>
    <x v="0"/>
    <n v="0"/>
    <s v="troubles du comportement"/>
    <e v="#VALUE!"/>
    <e v="#VALUE!"/>
    <e v="#VALUE!"/>
    <n v="43815"/>
    <n v="0"/>
    <e v="#VALUE!"/>
    <n v="0"/>
    <n v="1"/>
    <n v="0"/>
    <n v="0"/>
    <e v="#VALUE!"/>
    <e v="#VALUE!"/>
    <n v="0"/>
    <n v="0"/>
    <e v="#VALUE!"/>
    <x v="0"/>
    <n v="663"/>
    <x v="0"/>
    <x v="0"/>
    <n v="552"/>
    <n v="87"/>
    <n v="489"/>
  </r>
  <r>
    <e v="#VALUE!"/>
    <e v="#VALUE!"/>
    <e v="#VALUE!"/>
    <e v="#VALUE!"/>
    <n v="0"/>
    <n v="0"/>
    <n v="0"/>
    <n v="0"/>
    <n v="0"/>
    <e v="#VALUE!"/>
    <n v="22"/>
    <e v="#REF!"/>
    <x v="0"/>
    <n v="0"/>
    <s v="troubles du comportement"/>
    <e v="#VALUE!"/>
    <e v="#VALUE!"/>
    <e v="#VALUE!"/>
    <n v="43815"/>
    <n v="0"/>
    <e v="#VALUE!"/>
    <n v="0"/>
    <n v="1"/>
    <n v="0"/>
    <n v="0"/>
    <e v="#VALUE!"/>
    <e v="#VALUE!"/>
    <n v="0"/>
    <n v="0"/>
    <e v="#VALUE!"/>
    <x v="0"/>
    <n v="663"/>
    <x v="0"/>
    <x v="0"/>
    <n v="552"/>
    <n v="87"/>
    <n v="489"/>
  </r>
  <r>
    <e v="#VALUE!"/>
    <e v="#VALUE!"/>
    <e v="#VALUE!"/>
    <e v="#VALUE!"/>
    <n v="0"/>
    <n v="0"/>
    <n v="0"/>
    <n v="0"/>
    <n v="0"/>
    <e v="#VALUE!"/>
    <n v="23"/>
    <e v="#REF!"/>
    <x v="0"/>
    <n v="0"/>
    <s v="troubles du comportement"/>
    <e v="#VALUE!"/>
    <e v="#VALUE!"/>
    <e v="#VALUE!"/>
    <n v="43815"/>
    <n v="0"/>
    <e v="#VALUE!"/>
    <n v="0"/>
    <n v="1"/>
    <n v="0"/>
    <n v="0"/>
    <e v="#VALUE!"/>
    <e v="#VALUE!"/>
    <n v="0"/>
    <n v="0"/>
    <e v="#VALUE!"/>
    <x v="0"/>
    <n v="663"/>
    <x v="0"/>
    <x v="0"/>
    <n v="552"/>
    <n v="87"/>
    <n v="489"/>
  </r>
  <r>
    <e v="#VALUE!"/>
    <e v="#VALUE!"/>
    <e v="#VALUE!"/>
    <e v="#VALUE!"/>
    <n v="0"/>
    <n v="0"/>
    <n v="0"/>
    <n v="0"/>
    <n v="0"/>
    <e v="#VALUE!"/>
    <n v="24"/>
    <e v="#REF!"/>
    <x v="0"/>
    <n v="0"/>
    <s v="troubles du comportement"/>
    <e v="#VALUE!"/>
    <e v="#VALUE!"/>
    <e v="#VALUE!"/>
    <n v="43815"/>
    <n v="0"/>
    <e v="#VALUE!"/>
    <n v="0"/>
    <n v="1"/>
    <n v="0"/>
    <n v="0"/>
    <e v="#VALUE!"/>
    <e v="#VALUE!"/>
    <n v="0"/>
    <n v="0"/>
    <e v="#VALUE!"/>
    <x v="0"/>
    <n v="663"/>
    <x v="0"/>
    <x v="0"/>
    <n v="552"/>
    <n v="87"/>
    <n v="489"/>
  </r>
  <r>
    <e v="#VALUE!"/>
    <e v="#VALUE!"/>
    <e v="#VALUE!"/>
    <e v="#VALUE!"/>
    <n v="0"/>
    <n v="0"/>
    <n v="0"/>
    <n v="0"/>
    <n v="0"/>
    <e v="#VALUE!"/>
    <n v="25"/>
    <e v="#REF!"/>
    <x v="0"/>
    <n v="0"/>
    <s v="troubles du comportement"/>
    <e v="#VALUE!"/>
    <e v="#VALUE!"/>
    <e v="#VALUE!"/>
    <n v="43815"/>
    <n v="0"/>
    <e v="#VALUE!"/>
    <n v="0"/>
    <n v="1"/>
    <n v="0"/>
    <n v="0"/>
    <e v="#VALUE!"/>
    <e v="#VALUE!"/>
    <n v="0"/>
    <n v="0"/>
    <e v="#VALUE!"/>
    <x v="0"/>
    <n v="663"/>
    <x v="0"/>
    <x v="0"/>
    <n v="552"/>
    <n v="87"/>
    <n v="48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0" applyNumberFormats="0" applyBorderFormats="0" applyFontFormats="0" applyPatternFormats="0" applyAlignmentFormats="0" applyWidthHeightFormats="1" dataCaption="Valeurs" updatedVersion="4" minRefreshableVersion="3" useAutoFormatting="1" itemPrintTitles="1" createdVersion="4" indent="0" compact="0" compactData="0" gridDropZones="1" multipleFieldFilters="0">
  <location ref="L35:T38" firstHeaderRow="2" firstDataRow="2" firstDataCol="3"/>
  <pivotFields count="37">
    <pivotField compact="0" outline="0" showAll="0" defaultSubtotal="0"/>
    <pivotField compact="0" outline="0" showAll="0" defaultSubtotal="0"/>
    <pivotField compact="0" outline="0" showAll="0" defaultSubtotal="0"/>
    <pivotField compact="0" outline="0" showAll="0" defaultSubtotal="0"/>
    <pivotField compact="0" numFmtId="49" outline="0" showAll="0" defaultSubtotal="0"/>
    <pivotField compact="0" numFmtId="1" outline="0" showAll="0" defaultSubtotal="0"/>
    <pivotField compact="0" numFmtId="1" outline="0" showAll="0" defaultSubtotal="0"/>
    <pivotField compact="0" numFmtId="1" outline="0" showAll="0" defaultSubtotal="0"/>
    <pivotField compact="0" numFmtId="1" outline="0" showAll="0" defaultSubtotal="0"/>
    <pivotField compact="0" outline="0" showAll="0" defaultSubtotal="0"/>
    <pivotField compact="0" outline="0" showAll="0"/>
    <pivotField compact="0" outline="0" showAll="0"/>
    <pivotField compact="0" outline="0" showAll="0">
      <items count="3">
        <item h="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2">
        <item x="1"/>
        <item x="0"/>
      </items>
    </pivotField>
    <pivotField compact="0" outline="0" showAll="0"/>
    <pivotField axis="axisRow" compact="0" outline="0" showAll="0" defaultSubtotal="0">
      <items count="2">
        <item x="1"/>
        <item x="0"/>
      </items>
    </pivotField>
    <pivotField axis="axisRow" compact="0" outline="0" showAll="0">
      <items count="3">
        <item x="1"/>
        <item x="0"/>
        <item t="default"/>
      </items>
    </pivotField>
    <pivotField compact="0" outline="0" showAll="0"/>
    <pivotField compact="0" outline="0" showAll="0"/>
    <pivotField compact="0" outline="0" showAll="0"/>
  </pivotFields>
  <rowFields count="3">
    <field x="30"/>
    <field x="32"/>
    <field x="33"/>
  </rowFields>
  <rowItems count="2">
    <i>
      <x v="1"/>
      <x v="1"/>
      <x v="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_Profil" sourceName="Profil">
  <pivotTables>
    <pivotTable tabId="57" name="Tableau croisé dynamique2"/>
  </pivotTables>
  <data>
    <tabular pivotCacheId="2">
      <items count="2">
        <i x="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fil" cache="Segment_Profil" caption="Profil" style="SlicerStyleLight3" rowHeight="234950"/>
</slicer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2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7.xml"/><Relationship Id="rId1" Type="http://schemas.openxmlformats.org/officeDocument/2006/relationships/printerSettings" Target="../printerSettings/printerSettings27.bin"/><Relationship Id="rId4" Type="http://schemas.openxmlformats.org/officeDocument/2006/relationships/comments" Target="../comments27.x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92D050"/>
    <pageSetUpPr fitToPage="1"/>
  </sheetPr>
  <dimension ref="A1:I23"/>
  <sheetViews>
    <sheetView showGridLines="0" topLeftCell="A4" zoomScale="80" zoomScaleNormal="80" workbookViewId="0">
      <selection activeCell="C22" sqref="C22"/>
    </sheetView>
  </sheetViews>
  <sheetFormatPr baseColWidth="10" defaultColWidth="0" defaultRowHeight="14.4" x14ac:dyDescent="0.3"/>
  <cols>
    <col min="1" max="1" width="3.6640625" style="1" customWidth="1"/>
    <col min="2" max="2" width="9.21875" style="1" customWidth="1"/>
    <col min="3" max="3" width="20.33203125" style="1" customWidth="1"/>
    <col min="4" max="4" width="24.6640625" style="1" customWidth="1"/>
    <col min="5" max="5" width="3.6640625" style="1" customWidth="1"/>
    <col min="6" max="9" width="0" style="1" hidden="1" customWidth="1"/>
    <col min="10" max="16384" width="11.44140625" style="1" hidden="1"/>
  </cols>
  <sheetData>
    <row r="1" spans="2:4" ht="27" customHeight="1" x14ac:dyDescent="0.3"/>
    <row r="2" spans="2:4" ht="27" customHeight="1" x14ac:dyDescent="0.3"/>
    <row r="3" spans="2:4" ht="27" customHeight="1" x14ac:dyDescent="0.3"/>
    <row r="4" spans="2:4" ht="31.2" x14ac:dyDescent="0.6">
      <c r="B4" s="4"/>
      <c r="C4" s="4"/>
      <c r="D4" s="4"/>
    </row>
    <row r="5" spans="2:4" ht="37.799999999999997" customHeight="1" x14ac:dyDescent="0.3">
      <c r="B5" s="2"/>
      <c r="C5" s="2"/>
      <c r="D5" s="2"/>
    </row>
    <row r="6" spans="2:4" s="5" customFormat="1" ht="15" customHeight="1" x14ac:dyDescent="0.3">
      <c r="B6" s="89" t="s">
        <v>20</v>
      </c>
      <c r="C6" s="89"/>
      <c r="D6" s="89"/>
    </row>
    <row r="7" spans="2:4" x14ac:dyDescent="0.3">
      <c r="B7" s="16"/>
      <c r="C7" s="16"/>
      <c r="D7" s="16"/>
    </row>
    <row r="8" spans="2:4" ht="16.2" customHeight="1" x14ac:dyDescent="0.3">
      <c r="B8" s="16"/>
      <c r="C8" s="16"/>
      <c r="D8" s="16"/>
    </row>
    <row r="9" spans="2:4" ht="16.2" customHeight="1" x14ac:dyDescent="0.3">
      <c r="B9" s="16"/>
      <c r="C9" s="16"/>
      <c r="D9" s="16"/>
    </row>
    <row r="10" spans="2:4" ht="16.2" customHeight="1" x14ac:dyDescent="0.3">
      <c r="B10" s="16"/>
      <c r="C10" s="16"/>
      <c r="D10" s="16"/>
    </row>
    <row r="11" spans="2:4" x14ac:dyDescent="0.3">
      <c r="B11" s="16"/>
      <c r="C11" s="16"/>
      <c r="D11" s="16"/>
    </row>
    <row r="12" spans="2:4" x14ac:dyDescent="0.3">
      <c r="B12" s="16"/>
      <c r="C12" s="16"/>
      <c r="D12" s="16"/>
    </row>
    <row r="13" spans="2:4" x14ac:dyDescent="0.3">
      <c r="B13" s="16"/>
      <c r="C13" s="16"/>
      <c r="D13" s="16"/>
    </row>
    <row r="14" spans="2:4" x14ac:dyDescent="0.3">
      <c r="B14" s="16"/>
      <c r="C14" s="16"/>
      <c r="D14" s="16"/>
    </row>
    <row r="15" spans="2:4" ht="15.6" x14ac:dyDescent="0.3">
      <c r="B15" s="89" t="s">
        <v>21</v>
      </c>
      <c r="C15" s="89"/>
      <c r="D15" s="89"/>
    </row>
    <row r="16" spans="2:4" x14ac:dyDescent="0.3">
      <c r="B16" s="17"/>
      <c r="C16" s="17"/>
      <c r="D16" s="17"/>
    </row>
    <row r="17" spans="2:5" s="6" customFormat="1" ht="23.4" customHeight="1" x14ac:dyDescent="0.3">
      <c r="B17" s="11"/>
      <c r="C17" s="93" t="s">
        <v>22</v>
      </c>
      <c r="D17" s="91"/>
    </row>
    <row r="18" spans="2:5" s="6" customFormat="1" ht="28.2" customHeight="1" x14ac:dyDescent="0.3">
      <c r="B18" s="11"/>
      <c r="C18" s="93" t="s">
        <v>24</v>
      </c>
      <c r="D18" s="90"/>
    </row>
    <row r="19" spans="2:5" s="6" customFormat="1" ht="19.5" customHeight="1" x14ac:dyDescent="0.3">
      <c r="B19" s="30"/>
      <c r="C19" s="93" t="s">
        <v>23</v>
      </c>
      <c r="D19" s="90"/>
      <c r="E19" s="29"/>
    </row>
    <row r="20" spans="2:5" s="6" customFormat="1" ht="15.6" customHeight="1" x14ac:dyDescent="0.3">
      <c r="B20" s="94"/>
      <c r="C20" s="95"/>
      <c r="D20" s="95"/>
    </row>
    <row r="21" spans="2:5" ht="82.8" customHeight="1" x14ac:dyDescent="0.3">
      <c r="B21" s="34"/>
      <c r="C21" s="90" t="s">
        <v>84</v>
      </c>
      <c r="D21" s="91"/>
    </row>
    <row r="23" spans="2:5" ht="53.4" customHeight="1" x14ac:dyDescent="0.3">
      <c r="C23" s="92"/>
      <c r="D23" s="92"/>
    </row>
  </sheetData>
  <mergeCells count="8">
    <mergeCell ref="B6:D6"/>
    <mergeCell ref="B15:D15"/>
    <mergeCell ref="C21:D21"/>
    <mergeCell ref="C23:D23"/>
    <mergeCell ref="C17:D17"/>
    <mergeCell ref="C19:D19"/>
    <mergeCell ref="C18:D18"/>
    <mergeCell ref="B20:D20"/>
  </mergeCells>
  <conditionalFormatting sqref="B17:B18">
    <cfRule type="containsErrors" dxfId="782" priority="12">
      <formula>ISERROR(B17)</formula>
    </cfRule>
  </conditionalFormatting>
  <conditionalFormatting sqref="B17:B18">
    <cfRule type="containsText" dxfId="781" priority="11" operator="containsText" text="Cliquez ici pour voir la représentation graphique">
      <formula>NOT(ISERROR(SEARCH("Cliquez ici pour voir la représentation graphique",B17)))</formula>
    </cfRule>
  </conditionalFormatting>
  <conditionalFormatting sqref="B17:B18">
    <cfRule type="cellIs" dxfId="780" priority="10" operator="equal">
      <formula>"NON"</formula>
    </cfRule>
  </conditionalFormatting>
  <conditionalFormatting sqref="B19">
    <cfRule type="containsErrors" dxfId="779" priority="6">
      <formula>ISERROR(B19)</formula>
    </cfRule>
  </conditionalFormatting>
  <conditionalFormatting sqref="B19">
    <cfRule type="containsText" dxfId="778" priority="5" operator="containsText" text="Cliquez ici pour voir la représentation graphique">
      <formula>NOT(ISERROR(SEARCH("Cliquez ici pour voir la représentation graphique",B19)))</formula>
    </cfRule>
  </conditionalFormatting>
  <conditionalFormatting sqref="B19">
    <cfRule type="cellIs" dxfId="777" priority="4" operator="equal">
      <formula>"NON"</formula>
    </cfRule>
  </conditionalFormatting>
  <printOptions horizontalCentered="1"/>
  <pageMargins left="0.44" right="0.51181102362204722" top="0.67" bottom="0.51181102362204722" header="0.15748031496062992" footer="0.31496062992125984"/>
  <pageSetup paperSize="9" scale="70" fitToHeight="0" orientation="portrait" r:id="rId1"/>
  <headerFooter>
    <oddHeader>&amp;L&amp;G</oddHeader>
  </headerFooter>
  <drawing r:id="rId2"/>
  <legacyDrawing r:id="rId3"/>
  <legacyDrawingHF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559" priority="31">
      <formula>ISERROR(G42)</formula>
    </cfRule>
  </conditionalFormatting>
  <conditionalFormatting sqref="G42">
    <cfRule type="containsText" dxfId="558" priority="30" operator="containsText" text="Cliquez ici pour voir la représentation graphique">
      <formula>NOT(ISERROR(SEARCH("Cliquez ici pour voir la représentation graphique",G42)))</formula>
    </cfRule>
  </conditionalFormatting>
  <conditionalFormatting sqref="G38">
    <cfRule type="containsErrors" dxfId="557" priority="29">
      <formula>ISERROR(G38)</formula>
    </cfRule>
  </conditionalFormatting>
  <conditionalFormatting sqref="G38">
    <cfRule type="containsText" dxfId="556" priority="28" operator="containsText" text="Cliquez ici pour voir la représentation graphique">
      <formula>NOT(ISERROR(SEARCH("Cliquez ici pour voir la représentation graphique",G38)))</formula>
    </cfRule>
  </conditionalFormatting>
  <conditionalFormatting sqref="G38">
    <cfRule type="cellIs" dxfId="555" priority="27" operator="equal">
      <formula>"NON"</formula>
    </cfRule>
  </conditionalFormatting>
  <conditionalFormatting sqref="J22">
    <cfRule type="containsErrors" dxfId="554" priority="23">
      <formula>ISERROR(J22)</formula>
    </cfRule>
  </conditionalFormatting>
  <conditionalFormatting sqref="J22">
    <cfRule type="containsText" dxfId="553" priority="22" operator="containsText" text="Cliquez ici pour voir la représentation graphique">
      <formula>NOT(ISERROR(SEARCH("Cliquez ici pour voir la représentation graphique",J22)))</formula>
    </cfRule>
  </conditionalFormatting>
  <conditionalFormatting sqref="J22">
    <cfRule type="cellIs" dxfId="552" priority="21" operator="equal">
      <formula>"NON"</formula>
    </cfRule>
  </conditionalFormatting>
  <conditionalFormatting sqref="M23">
    <cfRule type="containsErrors" dxfId="551" priority="26">
      <formula>ISERROR(M23)</formula>
    </cfRule>
  </conditionalFormatting>
  <conditionalFormatting sqref="M23">
    <cfRule type="containsText" dxfId="550" priority="25" operator="containsText" text="Cliquez ici pour voir la représentation graphique">
      <formula>NOT(ISERROR(SEARCH("Cliquez ici pour voir la représentation graphique",M23)))</formula>
    </cfRule>
  </conditionalFormatting>
  <conditionalFormatting sqref="M23">
    <cfRule type="cellIs" dxfId="549" priority="24" operator="equal">
      <formula>"NON"</formula>
    </cfRule>
  </conditionalFormatting>
  <conditionalFormatting sqref="I25">
    <cfRule type="containsErrors" dxfId="548" priority="20">
      <formula>ISERROR(I25)</formula>
    </cfRule>
  </conditionalFormatting>
  <conditionalFormatting sqref="I25">
    <cfRule type="containsText" dxfId="547" priority="19" operator="containsText" text="Cliquez ici pour voir la représentation graphique">
      <formula>NOT(ISERROR(SEARCH("Cliquez ici pour voir la représentation graphique",I25)))</formula>
    </cfRule>
  </conditionalFormatting>
  <conditionalFormatting sqref="I25">
    <cfRule type="cellIs" dxfId="546" priority="18" operator="equal">
      <formula>"NON"</formula>
    </cfRule>
  </conditionalFormatting>
  <conditionalFormatting sqref="G40">
    <cfRule type="containsErrors" dxfId="545" priority="17">
      <formula>ISERROR(G40)</formula>
    </cfRule>
  </conditionalFormatting>
  <conditionalFormatting sqref="G40">
    <cfRule type="containsText" dxfId="544" priority="16" operator="containsText" text="Cliquez ici pour voir la représentation graphique">
      <formula>NOT(ISERROR(SEARCH("Cliquez ici pour voir la représentation graphique",G40)))</formula>
    </cfRule>
  </conditionalFormatting>
  <conditionalFormatting sqref="G40">
    <cfRule type="cellIs" dxfId="543" priority="15" operator="equal">
      <formula>"NON"</formula>
    </cfRule>
  </conditionalFormatting>
  <conditionalFormatting sqref="G36">
    <cfRule type="containsErrors" dxfId="542" priority="14">
      <formula>ISERROR(G36)</formula>
    </cfRule>
  </conditionalFormatting>
  <conditionalFormatting sqref="G36">
    <cfRule type="containsText" dxfId="541" priority="13" operator="containsText" text="Cliquez ici pour voir la représentation graphique">
      <formula>NOT(ISERROR(SEARCH("Cliquez ici pour voir la représentation graphique",G36)))</formula>
    </cfRule>
  </conditionalFormatting>
  <conditionalFormatting sqref="G39">
    <cfRule type="containsErrors" dxfId="540" priority="12">
      <formula>ISERROR(G39)</formula>
    </cfRule>
  </conditionalFormatting>
  <conditionalFormatting sqref="G39">
    <cfRule type="containsText" dxfId="539" priority="11" operator="containsText" text="Cliquez ici pour voir la représentation graphique">
      <formula>NOT(ISERROR(SEARCH("Cliquez ici pour voir la représentation graphique",G39)))</formula>
    </cfRule>
  </conditionalFormatting>
  <conditionalFormatting sqref="B15:C15">
    <cfRule type="expression" dxfId="538" priority="10">
      <formula>$C$14="place PH, moins de 60 ans"</formula>
    </cfRule>
  </conditionalFormatting>
  <conditionalFormatting sqref="B16:C16">
    <cfRule type="expression" dxfId="537" priority="9">
      <formula>$C$14="place PA, plus de 60 ans"</formula>
    </cfRule>
  </conditionalFormatting>
  <conditionalFormatting sqref="B49:I56">
    <cfRule type="expression" dxfId="536" priority="1">
      <formula>$G$47&gt;=1</formula>
    </cfRule>
    <cfRule type="expression" dxfId="535" priority="8">
      <formula>$G$45=3</formula>
    </cfRule>
  </conditionalFormatting>
  <conditionalFormatting sqref="F36">
    <cfRule type="containsErrors" dxfId="534" priority="7">
      <formula>ISERROR(F36)</formula>
    </cfRule>
  </conditionalFormatting>
  <conditionalFormatting sqref="F36">
    <cfRule type="containsText" dxfId="533" priority="6" operator="containsText" text="Cliquez ici pour voir la représentation graphique">
      <formula>NOT(ISERROR(SEARCH("Cliquez ici pour voir la représentation graphique",F36)))</formula>
    </cfRule>
  </conditionalFormatting>
  <conditionalFormatting sqref="F39">
    <cfRule type="containsErrors" dxfId="532" priority="5">
      <formula>ISERROR(F39)</formula>
    </cfRule>
  </conditionalFormatting>
  <conditionalFormatting sqref="F39">
    <cfRule type="containsText" dxfId="531" priority="4" operator="containsText" text="Cliquez ici pour voir la représentation graphique">
      <formula>NOT(ISERROR(SEARCH("Cliquez ici pour voir la représentation graphique",F39)))</formula>
    </cfRule>
  </conditionalFormatting>
  <conditionalFormatting sqref="F42">
    <cfRule type="containsErrors" dxfId="530" priority="3">
      <formula>ISERROR(F42)</formula>
    </cfRule>
  </conditionalFormatting>
  <conditionalFormatting sqref="F42">
    <cfRule type="containsText" dxfId="529" priority="2" operator="containsText" text="Cliquez ici pour voir la représentation graphique">
      <formula>NOT(ISERROR(SEARCH("Cliquez ici pour voir la représentation graphique",F42)))</formula>
    </cfRule>
  </conditionalFormatting>
  <dataValidations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528" priority="31">
      <formula>ISERROR(G42)</formula>
    </cfRule>
  </conditionalFormatting>
  <conditionalFormatting sqref="G42">
    <cfRule type="containsText" dxfId="527" priority="30" operator="containsText" text="Cliquez ici pour voir la représentation graphique">
      <formula>NOT(ISERROR(SEARCH("Cliquez ici pour voir la représentation graphique",G42)))</formula>
    </cfRule>
  </conditionalFormatting>
  <conditionalFormatting sqref="G38">
    <cfRule type="containsErrors" dxfId="526" priority="29">
      <formula>ISERROR(G38)</formula>
    </cfRule>
  </conditionalFormatting>
  <conditionalFormatting sqref="G38">
    <cfRule type="containsText" dxfId="525" priority="28" operator="containsText" text="Cliquez ici pour voir la représentation graphique">
      <formula>NOT(ISERROR(SEARCH("Cliquez ici pour voir la représentation graphique",G38)))</formula>
    </cfRule>
  </conditionalFormatting>
  <conditionalFormatting sqref="G38">
    <cfRule type="cellIs" dxfId="524" priority="27" operator="equal">
      <formula>"NON"</formula>
    </cfRule>
  </conditionalFormatting>
  <conditionalFormatting sqref="J22">
    <cfRule type="containsErrors" dxfId="523" priority="23">
      <formula>ISERROR(J22)</formula>
    </cfRule>
  </conditionalFormatting>
  <conditionalFormatting sqref="J22">
    <cfRule type="containsText" dxfId="522" priority="22" operator="containsText" text="Cliquez ici pour voir la représentation graphique">
      <formula>NOT(ISERROR(SEARCH("Cliquez ici pour voir la représentation graphique",J22)))</formula>
    </cfRule>
  </conditionalFormatting>
  <conditionalFormatting sqref="J22">
    <cfRule type="cellIs" dxfId="521" priority="21" operator="equal">
      <formula>"NON"</formula>
    </cfRule>
  </conditionalFormatting>
  <conditionalFormatting sqref="M23">
    <cfRule type="containsErrors" dxfId="520" priority="26">
      <formula>ISERROR(M23)</formula>
    </cfRule>
  </conditionalFormatting>
  <conditionalFormatting sqref="M23">
    <cfRule type="containsText" dxfId="519" priority="25" operator="containsText" text="Cliquez ici pour voir la représentation graphique">
      <formula>NOT(ISERROR(SEARCH("Cliquez ici pour voir la représentation graphique",M23)))</formula>
    </cfRule>
  </conditionalFormatting>
  <conditionalFormatting sqref="M23">
    <cfRule type="cellIs" dxfId="518" priority="24" operator="equal">
      <formula>"NON"</formula>
    </cfRule>
  </conditionalFormatting>
  <conditionalFormatting sqref="I25">
    <cfRule type="containsErrors" dxfId="517" priority="20">
      <formula>ISERROR(I25)</formula>
    </cfRule>
  </conditionalFormatting>
  <conditionalFormatting sqref="I25">
    <cfRule type="containsText" dxfId="516" priority="19" operator="containsText" text="Cliquez ici pour voir la représentation graphique">
      <formula>NOT(ISERROR(SEARCH("Cliquez ici pour voir la représentation graphique",I25)))</formula>
    </cfRule>
  </conditionalFormatting>
  <conditionalFormatting sqref="I25">
    <cfRule type="cellIs" dxfId="515" priority="18" operator="equal">
      <formula>"NON"</formula>
    </cfRule>
  </conditionalFormatting>
  <conditionalFormatting sqref="G40">
    <cfRule type="containsErrors" dxfId="514" priority="17">
      <formula>ISERROR(G40)</formula>
    </cfRule>
  </conditionalFormatting>
  <conditionalFormatting sqref="G40">
    <cfRule type="containsText" dxfId="513" priority="16" operator="containsText" text="Cliquez ici pour voir la représentation graphique">
      <formula>NOT(ISERROR(SEARCH("Cliquez ici pour voir la représentation graphique",G40)))</formula>
    </cfRule>
  </conditionalFormatting>
  <conditionalFormatting sqref="G40">
    <cfRule type="cellIs" dxfId="512" priority="15" operator="equal">
      <formula>"NON"</formula>
    </cfRule>
  </conditionalFormatting>
  <conditionalFormatting sqref="G36">
    <cfRule type="containsErrors" dxfId="511" priority="14">
      <formula>ISERROR(G36)</formula>
    </cfRule>
  </conditionalFormatting>
  <conditionalFormatting sqref="G36">
    <cfRule type="containsText" dxfId="510" priority="13" operator="containsText" text="Cliquez ici pour voir la représentation graphique">
      <formula>NOT(ISERROR(SEARCH("Cliquez ici pour voir la représentation graphique",G36)))</formula>
    </cfRule>
  </conditionalFormatting>
  <conditionalFormatting sqref="G39">
    <cfRule type="containsErrors" dxfId="509" priority="12">
      <formula>ISERROR(G39)</formula>
    </cfRule>
  </conditionalFormatting>
  <conditionalFormatting sqref="G39">
    <cfRule type="containsText" dxfId="508" priority="11" operator="containsText" text="Cliquez ici pour voir la représentation graphique">
      <formula>NOT(ISERROR(SEARCH("Cliquez ici pour voir la représentation graphique",G39)))</formula>
    </cfRule>
  </conditionalFormatting>
  <conditionalFormatting sqref="B15:C15">
    <cfRule type="expression" dxfId="507" priority="10">
      <formula>$C$14="place PH, moins de 60 ans"</formula>
    </cfRule>
  </conditionalFormatting>
  <conditionalFormatting sqref="B16:C16">
    <cfRule type="expression" dxfId="506" priority="9">
      <formula>$C$14="place PA, plus de 60 ans"</formula>
    </cfRule>
  </conditionalFormatting>
  <conditionalFormatting sqref="B49:I56">
    <cfRule type="expression" dxfId="505" priority="1">
      <formula>$G$47&gt;=1</formula>
    </cfRule>
    <cfRule type="expression" dxfId="504" priority="8">
      <formula>$G$45=3</formula>
    </cfRule>
  </conditionalFormatting>
  <conditionalFormatting sqref="F36">
    <cfRule type="containsErrors" dxfId="503" priority="7">
      <formula>ISERROR(F36)</formula>
    </cfRule>
  </conditionalFormatting>
  <conditionalFormatting sqref="F36">
    <cfRule type="containsText" dxfId="502" priority="6" operator="containsText" text="Cliquez ici pour voir la représentation graphique">
      <formula>NOT(ISERROR(SEARCH("Cliquez ici pour voir la représentation graphique",F36)))</formula>
    </cfRule>
  </conditionalFormatting>
  <conditionalFormatting sqref="F39">
    <cfRule type="containsErrors" dxfId="501" priority="5">
      <formula>ISERROR(F39)</formula>
    </cfRule>
  </conditionalFormatting>
  <conditionalFormatting sqref="F39">
    <cfRule type="containsText" dxfId="500" priority="4" operator="containsText" text="Cliquez ici pour voir la représentation graphique">
      <formula>NOT(ISERROR(SEARCH("Cliquez ici pour voir la représentation graphique",F39)))</formula>
    </cfRule>
  </conditionalFormatting>
  <conditionalFormatting sqref="F42">
    <cfRule type="containsErrors" dxfId="499" priority="3">
      <formula>ISERROR(F42)</formula>
    </cfRule>
  </conditionalFormatting>
  <conditionalFormatting sqref="F42">
    <cfRule type="containsText" dxfId="498" priority="2" operator="containsText" text="Cliquez ici pour voir la représentation graphique">
      <formula>NOT(ISERROR(SEARCH("Cliquez ici pour voir la représentation graphique",F42)))</formula>
    </cfRule>
  </conditionalFormatting>
  <dataValidations count="10">
    <dataValidation allowBlank="1" showInputMessage="1" showErrorMessage="1" prompt="Sélectionner dans la liste déroulante." sqref="F28"/>
    <dataValidation type="decimal" allowBlank="1" showInputMessage="1" showErrorMessage="1" sqref="I25">
      <formula1>1</formula1>
      <formula2>12</formula2>
    </dataValidation>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allowBlank="1" showErrorMessage="1" prompt="Sélectionner dans la liste déroulante." sqref="F51:F56"/>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7">
      <formula1>"Première demande SSIAD renforcé, renouvellement SSIAD renforcé"</formula1>
    </dataValidation>
    <dataValidation type="list" allowBlank="1" showInputMessage="1" showErrorMessage="1" sqref="I14">
      <formula1>"Médecin traitant , praticien hospitalier"</formula1>
    </dataValidation>
    <dataValidation type="list" allowBlank="1" showInputMessage="1" showErrorMessage="1" prompt="Sélectionner dans la liste déroulante." sqref="F43 F37 F33 F40:F41 F29:F30">
      <formula1>"OUI,NON"</formula1>
    </dataValidation>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zoomScale="80" zoomScaleNormal="80" workbookViewId="0">
      <selection activeCell="F16" sqref="F16:F17"/>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497" priority="31">
      <formula>ISERROR(G42)</formula>
    </cfRule>
  </conditionalFormatting>
  <conditionalFormatting sqref="G42">
    <cfRule type="containsText" dxfId="496" priority="30" operator="containsText" text="Cliquez ici pour voir la représentation graphique">
      <formula>NOT(ISERROR(SEARCH("Cliquez ici pour voir la représentation graphique",G42)))</formula>
    </cfRule>
  </conditionalFormatting>
  <conditionalFormatting sqref="G38">
    <cfRule type="containsErrors" dxfId="495" priority="29">
      <formula>ISERROR(G38)</formula>
    </cfRule>
  </conditionalFormatting>
  <conditionalFormatting sqref="G38">
    <cfRule type="containsText" dxfId="494" priority="28" operator="containsText" text="Cliquez ici pour voir la représentation graphique">
      <formula>NOT(ISERROR(SEARCH("Cliquez ici pour voir la représentation graphique",G38)))</formula>
    </cfRule>
  </conditionalFormatting>
  <conditionalFormatting sqref="G38">
    <cfRule type="cellIs" dxfId="493" priority="27" operator="equal">
      <formula>"NON"</formula>
    </cfRule>
  </conditionalFormatting>
  <conditionalFormatting sqref="J22">
    <cfRule type="containsErrors" dxfId="492" priority="23">
      <formula>ISERROR(J22)</formula>
    </cfRule>
  </conditionalFormatting>
  <conditionalFormatting sqref="J22">
    <cfRule type="containsText" dxfId="491" priority="22" operator="containsText" text="Cliquez ici pour voir la représentation graphique">
      <formula>NOT(ISERROR(SEARCH("Cliquez ici pour voir la représentation graphique",J22)))</formula>
    </cfRule>
  </conditionalFormatting>
  <conditionalFormatting sqref="J22">
    <cfRule type="cellIs" dxfId="490" priority="21" operator="equal">
      <formula>"NON"</formula>
    </cfRule>
  </conditionalFormatting>
  <conditionalFormatting sqref="M23">
    <cfRule type="containsErrors" dxfId="489" priority="26">
      <formula>ISERROR(M23)</formula>
    </cfRule>
  </conditionalFormatting>
  <conditionalFormatting sqref="M23">
    <cfRule type="containsText" dxfId="488" priority="25" operator="containsText" text="Cliquez ici pour voir la représentation graphique">
      <formula>NOT(ISERROR(SEARCH("Cliquez ici pour voir la représentation graphique",M23)))</formula>
    </cfRule>
  </conditionalFormatting>
  <conditionalFormatting sqref="M23">
    <cfRule type="cellIs" dxfId="487" priority="24" operator="equal">
      <formula>"NON"</formula>
    </cfRule>
  </conditionalFormatting>
  <conditionalFormatting sqref="I25">
    <cfRule type="containsErrors" dxfId="486" priority="20">
      <formula>ISERROR(I25)</formula>
    </cfRule>
  </conditionalFormatting>
  <conditionalFormatting sqref="I25">
    <cfRule type="containsText" dxfId="485" priority="19" operator="containsText" text="Cliquez ici pour voir la représentation graphique">
      <formula>NOT(ISERROR(SEARCH("Cliquez ici pour voir la représentation graphique",I25)))</formula>
    </cfRule>
  </conditionalFormatting>
  <conditionalFormatting sqref="I25">
    <cfRule type="cellIs" dxfId="484" priority="18" operator="equal">
      <formula>"NON"</formula>
    </cfRule>
  </conditionalFormatting>
  <conditionalFormatting sqref="G40">
    <cfRule type="containsErrors" dxfId="483" priority="17">
      <formula>ISERROR(G40)</formula>
    </cfRule>
  </conditionalFormatting>
  <conditionalFormatting sqref="G40">
    <cfRule type="containsText" dxfId="482" priority="16" operator="containsText" text="Cliquez ici pour voir la représentation graphique">
      <formula>NOT(ISERROR(SEARCH("Cliquez ici pour voir la représentation graphique",G40)))</formula>
    </cfRule>
  </conditionalFormatting>
  <conditionalFormatting sqref="G40">
    <cfRule type="cellIs" dxfId="481" priority="15" operator="equal">
      <formula>"NON"</formula>
    </cfRule>
  </conditionalFormatting>
  <conditionalFormatting sqref="G36">
    <cfRule type="containsErrors" dxfId="480" priority="14">
      <formula>ISERROR(G36)</formula>
    </cfRule>
  </conditionalFormatting>
  <conditionalFormatting sqref="G36">
    <cfRule type="containsText" dxfId="479" priority="13" operator="containsText" text="Cliquez ici pour voir la représentation graphique">
      <formula>NOT(ISERROR(SEARCH("Cliquez ici pour voir la représentation graphique",G36)))</formula>
    </cfRule>
  </conditionalFormatting>
  <conditionalFormatting sqref="G39">
    <cfRule type="containsErrors" dxfId="478" priority="12">
      <formula>ISERROR(G39)</formula>
    </cfRule>
  </conditionalFormatting>
  <conditionalFormatting sqref="G39">
    <cfRule type="containsText" dxfId="477" priority="11" operator="containsText" text="Cliquez ici pour voir la représentation graphique">
      <formula>NOT(ISERROR(SEARCH("Cliquez ici pour voir la représentation graphique",G39)))</formula>
    </cfRule>
  </conditionalFormatting>
  <conditionalFormatting sqref="B15:C15">
    <cfRule type="expression" dxfId="476" priority="10">
      <formula>$C$14="place PH, moins de 60 ans"</formula>
    </cfRule>
  </conditionalFormatting>
  <conditionalFormatting sqref="B16:C16">
    <cfRule type="expression" dxfId="475" priority="9">
      <formula>$C$14="place PA, plus de 60 ans"</formula>
    </cfRule>
  </conditionalFormatting>
  <conditionalFormatting sqref="B49:I56">
    <cfRule type="expression" dxfId="474" priority="1">
      <formula>$G$47&gt;=1</formula>
    </cfRule>
    <cfRule type="expression" dxfId="473" priority="8">
      <formula>$G$45=3</formula>
    </cfRule>
  </conditionalFormatting>
  <conditionalFormatting sqref="F36">
    <cfRule type="containsErrors" dxfId="472" priority="7">
      <formula>ISERROR(F36)</formula>
    </cfRule>
  </conditionalFormatting>
  <conditionalFormatting sqref="F36">
    <cfRule type="containsText" dxfId="471" priority="6" operator="containsText" text="Cliquez ici pour voir la représentation graphique">
      <formula>NOT(ISERROR(SEARCH("Cliquez ici pour voir la représentation graphique",F36)))</formula>
    </cfRule>
  </conditionalFormatting>
  <conditionalFormatting sqref="F39">
    <cfRule type="containsErrors" dxfId="470" priority="5">
      <formula>ISERROR(F39)</formula>
    </cfRule>
  </conditionalFormatting>
  <conditionalFormatting sqref="F39">
    <cfRule type="containsText" dxfId="469" priority="4" operator="containsText" text="Cliquez ici pour voir la représentation graphique">
      <formula>NOT(ISERROR(SEARCH("Cliquez ici pour voir la représentation graphique",F39)))</formula>
    </cfRule>
  </conditionalFormatting>
  <conditionalFormatting sqref="F42">
    <cfRule type="containsErrors" dxfId="468" priority="3">
      <formula>ISERROR(F42)</formula>
    </cfRule>
  </conditionalFormatting>
  <conditionalFormatting sqref="F42">
    <cfRule type="containsText" dxfId="467" priority="2" operator="containsText" text="Cliquez ici pour voir la représentation graphique">
      <formula>NOT(ISERROR(SEARCH("Cliquez ici pour voir la représentation graphique",F42)))</formula>
    </cfRule>
  </conditionalFormatting>
  <dataValidations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466" priority="31">
      <formula>ISERROR(G42)</formula>
    </cfRule>
  </conditionalFormatting>
  <conditionalFormatting sqref="G42">
    <cfRule type="containsText" dxfId="465" priority="30" operator="containsText" text="Cliquez ici pour voir la représentation graphique">
      <formula>NOT(ISERROR(SEARCH("Cliquez ici pour voir la représentation graphique",G42)))</formula>
    </cfRule>
  </conditionalFormatting>
  <conditionalFormatting sqref="G38">
    <cfRule type="containsErrors" dxfId="464" priority="29">
      <formula>ISERROR(G38)</formula>
    </cfRule>
  </conditionalFormatting>
  <conditionalFormatting sqref="G38">
    <cfRule type="containsText" dxfId="463" priority="28" operator="containsText" text="Cliquez ici pour voir la représentation graphique">
      <formula>NOT(ISERROR(SEARCH("Cliquez ici pour voir la représentation graphique",G38)))</formula>
    </cfRule>
  </conditionalFormatting>
  <conditionalFormatting sqref="G38">
    <cfRule type="cellIs" dxfId="462" priority="27" operator="equal">
      <formula>"NON"</formula>
    </cfRule>
  </conditionalFormatting>
  <conditionalFormatting sqref="J22">
    <cfRule type="containsErrors" dxfId="461" priority="23">
      <formula>ISERROR(J22)</formula>
    </cfRule>
  </conditionalFormatting>
  <conditionalFormatting sqref="J22">
    <cfRule type="containsText" dxfId="460" priority="22" operator="containsText" text="Cliquez ici pour voir la représentation graphique">
      <formula>NOT(ISERROR(SEARCH("Cliquez ici pour voir la représentation graphique",J22)))</formula>
    </cfRule>
  </conditionalFormatting>
  <conditionalFormatting sqref="J22">
    <cfRule type="cellIs" dxfId="459" priority="21" operator="equal">
      <formula>"NON"</formula>
    </cfRule>
  </conditionalFormatting>
  <conditionalFormatting sqref="M23">
    <cfRule type="containsErrors" dxfId="458" priority="26">
      <formula>ISERROR(M23)</formula>
    </cfRule>
  </conditionalFormatting>
  <conditionalFormatting sqref="M23">
    <cfRule type="containsText" dxfId="457" priority="25" operator="containsText" text="Cliquez ici pour voir la représentation graphique">
      <formula>NOT(ISERROR(SEARCH("Cliquez ici pour voir la représentation graphique",M23)))</formula>
    </cfRule>
  </conditionalFormatting>
  <conditionalFormatting sqref="M23">
    <cfRule type="cellIs" dxfId="456" priority="24" operator="equal">
      <formula>"NON"</formula>
    </cfRule>
  </conditionalFormatting>
  <conditionalFormatting sqref="I25">
    <cfRule type="containsErrors" dxfId="455" priority="20">
      <formula>ISERROR(I25)</formula>
    </cfRule>
  </conditionalFormatting>
  <conditionalFormatting sqref="I25">
    <cfRule type="containsText" dxfId="454" priority="19" operator="containsText" text="Cliquez ici pour voir la représentation graphique">
      <formula>NOT(ISERROR(SEARCH("Cliquez ici pour voir la représentation graphique",I25)))</formula>
    </cfRule>
  </conditionalFormatting>
  <conditionalFormatting sqref="I25">
    <cfRule type="cellIs" dxfId="453" priority="18" operator="equal">
      <formula>"NON"</formula>
    </cfRule>
  </conditionalFormatting>
  <conditionalFormatting sqref="G40">
    <cfRule type="containsErrors" dxfId="452" priority="17">
      <formula>ISERROR(G40)</formula>
    </cfRule>
  </conditionalFormatting>
  <conditionalFormatting sqref="G40">
    <cfRule type="containsText" dxfId="451" priority="16" operator="containsText" text="Cliquez ici pour voir la représentation graphique">
      <formula>NOT(ISERROR(SEARCH("Cliquez ici pour voir la représentation graphique",G40)))</formula>
    </cfRule>
  </conditionalFormatting>
  <conditionalFormatting sqref="G40">
    <cfRule type="cellIs" dxfId="450" priority="15" operator="equal">
      <formula>"NON"</formula>
    </cfRule>
  </conditionalFormatting>
  <conditionalFormatting sqref="G36">
    <cfRule type="containsErrors" dxfId="449" priority="14">
      <formula>ISERROR(G36)</formula>
    </cfRule>
  </conditionalFormatting>
  <conditionalFormatting sqref="G36">
    <cfRule type="containsText" dxfId="448" priority="13" operator="containsText" text="Cliquez ici pour voir la représentation graphique">
      <formula>NOT(ISERROR(SEARCH("Cliquez ici pour voir la représentation graphique",G36)))</formula>
    </cfRule>
  </conditionalFormatting>
  <conditionalFormatting sqref="G39">
    <cfRule type="containsErrors" dxfId="447" priority="12">
      <formula>ISERROR(G39)</formula>
    </cfRule>
  </conditionalFormatting>
  <conditionalFormatting sqref="G39">
    <cfRule type="containsText" dxfId="446" priority="11" operator="containsText" text="Cliquez ici pour voir la représentation graphique">
      <formula>NOT(ISERROR(SEARCH("Cliquez ici pour voir la représentation graphique",G39)))</formula>
    </cfRule>
  </conditionalFormatting>
  <conditionalFormatting sqref="B15:C15">
    <cfRule type="expression" dxfId="445" priority="10">
      <formula>$C$14="place PH, moins de 60 ans"</formula>
    </cfRule>
  </conditionalFormatting>
  <conditionalFormatting sqref="B16:C16">
    <cfRule type="expression" dxfId="444" priority="9">
      <formula>$C$14="place PA, plus de 60 ans"</formula>
    </cfRule>
  </conditionalFormatting>
  <conditionalFormatting sqref="B49:I56">
    <cfRule type="expression" dxfId="443" priority="1">
      <formula>$G$47&gt;=1</formula>
    </cfRule>
    <cfRule type="expression" dxfId="442" priority="8">
      <formula>$G$45=3</formula>
    </cfRule>
  </conditionalFormatting>
  <conditionalFormatting sqref="F36">
    <cfRule type="containsErrors" dxfId="441" priority="7">
      <formula>ISERROR(F36)</formula>
    </cfRule>
  </conditionalFormatting>
  <conditionalFormatting sqref="F36">
    <cfRule type="containsText" dxfId="440" priority="6" operator="containsText" text="Cliquez ici pour voir la représentation graphique">
      <formula>NOT(ISERROR(SEARCH("Cliquez ici pour voir la représentation graphique",F36)))</formula>
    </cfRule>
  </conditionalFormatting>
  <conditionalFormatting sqref="F39">
    <cfRule type="containsErrors" dxfId="439" priority="5">
      <formula>ISERROR(F39)</formula>
    </cfRule>
  </conditionalFormatting>
  <conditionalFormatting sqref="F39">
    <cfRule type="containsText" dxfId="438" priority="4" operator="containsText" text="Cliquez ici pour voir la représentation graphique">
      <formula>NOT(ISERROR(SEARCH("Cliquez ici pour voir la représentation graphique",F39)))</formula>
    </cfRule>
  </conditionalFormatting>
  <conditionalFormatting sqref="F42">
    <cfRule type="containsErrors" dxfId="437" priority="3">
      <formula>ISERROR(F42)</formula>
    </cfRule>
  </conditionalFormatting>
  <conditionalFormatting sqref="F42">
    <cfRule type="containsText" dxfId="436" priority="2" operator="containsText" text="Cliquez ici pour voir la représentation graphique">
      <formula>NOT(ISERROR(SEARCH("Cliquez ici pour voir la représentation graphique",F42)))</formula>
    </cfRule>
  </conditionalFormatting>
  <dataValidations count="10">
    <dataValidation allowBlank="1" showInputMessage="1" showErrorMessage="1" prompt="Sélectionner dans la liste déroulante." sqref="F28"/>
    <dataValidation type="decimal" allowBlank="1" showInputMessage="1" showErrorMessage="1" sqref="I25">
      <formula1>1</formula1>
      <formula2>12</formula2>
    </dataValidation>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allowBlank="1" showErrorMessage="1" prompt="Sélectionner dans la liste déroulante." sqref="F51:F56"/>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7">
      <formula1>"Première demande SSIAD renforcé, renouvellement SSIAD renforcé"</formula1>
    </dataValidation>
    <dataValidation type="list" allowBlank="1" showInputMessage="1" showErrorMessage="1" sqref="I14">
      <formula1>"Médecin traitant , praticien hospitalier"</formula1>
    </dataValidation>
    <dataValidation type="list" allowBlank="1" showInputMessage="1" showErrorMessage="1" prompt="Sélectionner dans la liste déroulante." sqref="F43 F37 F33 F40:F41 F29:F30">
      <formula1>"OUI,NON"</formula1>
    </dataValidation>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435" priority="31">
      <formula>ISERROR(G42)</formula>
    </cfRule>
  </conditionalFormatting>
  <conditionalFormatting sqref="G42">
    <cfRule type="containsText" dxfId="434" priority="30" operator="containsText" text="Cliquez ici pour voir la représentation graphique">
      <formula>NOT(ISERROR(SEARCH("Cliquez ici pour voir la représentation graphique",G42)))</formula>
    </cfRule>
  </conditionalFormatting>
  <conditionalFormatting sqref="G38">
    <cfRule type="containsErrors" dxfId="433" priority="29">
      <formula>ISERROR(G38)</formula>
    </cfRule>
  </conditionalFormatting>
  <conditionalFormatting sqref="G38">
    <cfRule type="containsText" dxfId="432" priority="28" operator="containsText" text="Cliquez ici pour voir la représentation graphique">
      <formula>NOT(ISERROR(SEARCH("Cliquez ici pour voir la représentation graphique",G38)))</formula>
    </cfRule>
  </conditionalFormatting>
  <conditionalFormatting sqref="G38">
    <cfRule type="cellIs" dxfId="431" priority="27" operator="equal">
      <formula>"NON"</formula>
    </cfRule>
  </conditionalFormatting>
  <conditionalFormatting sqref="J22">
    <cfRule type="containsErrors" dxfId="430" priority="23">
      <formula>ISERROR(J22)</formula>
    </cfRule>
  </conditionalFormatting>
  <conditionalFormatting sqref="J22">
    <cfRule type="containsText" dxfId="429" priority="22" operator="containsText" text="Cliquez ici pour voir la représentation graphique">
      <formula>NOT(ISERROR(SEARCH("Cliquez ici pour voir la représentation graphique",J22)))</formula>
    </cfRule>
  </conditionalFormatting>
  <conditionalFormatting sqref="J22">
    <cfRule type="cellIs" dxfId="428" priority="21" operator="equal">
      <formula>"NON"</formula>
    </cfRule>
  </conditionalFormatting>
  <conditionalFormatting sqref="M23">
    <cfRule type="containsErrors" dxfId="427" priority="26">
      <formula>ISERROR(M23)</formula>
    </cfRule>
  </conditionalFormatting>
  <conditionalFormatting sqref="M23">
    <cfRule type="containsText" dxfId="426" priority="25" operator="containsText" text="Cliquez ici pour voir la représentation graphique">
      <formula>NOT(ISERROR(SEARCH("Cliquez ici pour voir la représentation graphique",M23)))</formula>
    </cfRule>
  </conditionalFormatting>
  <conditionalFormatting sqref="M23">
    <cfRule type="cellIs" dxfId="425" priority="24" operator="equal">
      <formula>"NON"</formula>
    </cfRule>
  </conditionalFormatting>
  <conditionalFormatting sqref="I25">
    <cfRule type="containsErrors" dxfId="424" priority="20">
      <formula>ISERROR(I25)</formula>
    </cfRule>
  </conditionalFormatting>
  <conditionalFormatting sqref="I25">
    <cfRule type="containsText" dxfId="423" priority="19" operator="containsText" text="Cliquez ici pour voir la représentation graphique">
      <formula>NOT(ISERROR(SEARCH("Cliquez ici pour voir la représentation graphique",I25)))</formula>
    </cfRule>
  </conditionalFormatting>
  <conditionalFormatting sqref="I25">
    <cfRule type="cellIs" dxfId="422" priority="18" operator="equal">
      <formula>"NON"</formula>
    </cfRule>
  </conditionalFormatting>
  <conditionalFormatting sqref="G40">
    <cfRule type="containsErrors" dxfId="421" priority="17">
      <formula>ISERROR(G40)</formula>
    </cfRule>
  </conditionalFormatting>
  <conditionalFormatting sqref="G40">
    <cfRule type="containsText" dxfId="420" priority="16" operator="containsText" text="Cliquez ici pour voir la représentation graphique">
      <formula>NOT(ISERROR(SEARCH("Cliquez ici pour voir la représentation graphique",G40)))</formula>
    </cfRule>
  </conditionalFormatting>
  <conditionalFormatting sqref="G40">
    <cfRule type="cellIs" dxfId="419" priority="15" operator="equal">
      <formula>"NON"</formula>
    </cfRule>
  </conditionalFormatting>
  <conditionalFormatting sqref="G36">
    <cfRule type="containsErrors" dxfId="418" priority="14">
      <formula>ISERROR(G36)</formula>
    </cfRule>
  </conditionalFormatting>
  <conditionalFormatting sqref="G36">
    <cfRule type="containsText" dxfId="417" priority="13" operator="containsText" text="Cliquez ici pour voir la représentation graphique">
      <formula>NOT(ISERROR(SEARCH("Cliquez ici pour voir la représentation graphique",G36)))</formula>
    </cfRule>
  </conditionalFormatting>
  <conditionalFormatting sqref="G39">
    <cfRule type="containsErrors" dxfId="416" priority="12">
      <formula>ISERROR(G39)</formula>
    </cfRule>
  </conditionalFormatting>
  <conditionalFormatting sqref="G39">
    <cfRule type="containsText" dxfId="415" priority="11" operator="containsText" text="Cliquez ici pour voir la représentation graphique">
      <formula>NOT(ISERROR(SEARCH("Cliquez ici pour voir la représentation graphique",G39)))</formula>
    </cfRule>
  </conditionalFormatting>
  <conditionalFormatting sqref="B15:C15">
    <cfRule type="expression" dxfId="414" priority="10">
      <formula>$C$14="place PH, moins de 60 ans"</formula>
    </cfRule>
  </conditionalFormatting>
  <conditionalFormatting sqref="B16:C16">
    <cfRule type="expression" dxfId="413" priority="9">
      <formula>$C$14="place PA, plus de 60 ans"</formula>
    </cfRule>
  </conditionalFormatting>
  <conditionalFormatting sqref="B49:I56">
    <cfRule type="expression" dxfId="412" priority="1">
      <formula>$G$47&gt;=1</formula>
    </cfRule>
    <cfRule type="expression" dxfId="411" priority="8">
      <formula>$G$45=3</formula>
    </cfRule>
  </conditionalFormatting>
  <conditionalFormatting sqref="F36">
    <cfRule type="containsErrors" dxfId="410" priority="7">
      <formula>ISERROR(F36)</formula>
    </cfRule>
  </conditionalFormatting>
  <conditionalFormatting sqref="F36">
    <cfRule type="containsText" dxfId="409" priority="6" operator="containsText" text="Cliquez ici pour voir la représentation graphique">
      <formula>NOT(ISERROR(SEARCH("Cliquez ici pour voir la représentation graphique",F36)))</formula>
    </cfRule>
  </conditionalFormatting>
  <conditionalFormatting sqref="F39">
    <cfRule type="containsErrors" dxfId="408" priority="5">
      <formula>ISERROR(F39)</formula>
    </cfRule>
  </conditionalFormatting>
  <conditionalFormatting sqref="F39">
    <cfRule type="containsText" dxfId="407" priority="4" operator="containsText" text="Cliquez ici pour voir la représentation graphique">
      <formula>NOT(ISERROR(SEARCH("Cliquez ici pour voir la représentation graphique",F39)))</formula>
    </cfRule>
  </conditionalFormatting>
  <conditionalFormatting sqref="F42">
    <cfRule type="containsErrors" dxfId="406" priority="3">
      <formula>ISERROR(F42)</formula>
    </cfRule>
  </conditionalFormatting>
  <conditionalFormatting sqref="F42">
    <cfRule type="containsText" dxfId="405" priority="2" operator="containsText" text="Cliquez ici pour voir la représentation graphique">
      <formula>NOT(ISERROR(SEARCH("Cliquez ici pour voir la représentation graphique",F42)))</formula>
    </cfRule>
  </conditionalFormatting>
  <dataValidations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404" priority="31">
      <formula>ISERROR(G42)</formula>
    </cfRule>
  </conditionalFormatting>
  <conditionalFormatting sqref="G42">
    <cfRule type="containsText" dxfId="403" priority="30" operator="containsText" text="Cliquez ici pour voir la représentation graphique">
      <formula>NOT(ISERROR(SEARCH("Cliquez ici pour voir la représentation graphique",G42)))</formula>
    </cfRule>
  </conditionalFormatting>
  <conditionalFormatting sqref="G38">
    <cfRule type="containsErrors" dxfId="402" priority="29">
      <formula>ISERROR(G38)</formula>
    </cfRule>
  </conditionalFormatting>
  <conditionalFormatting sqref="G38">
    <cfRule type="containsText" dxfId="401" priority="28" operator="containsText" text="Cliquez ici pour voir la représentation graphique">
      <formula>NOT(ISERROR(SEARCH("Cliquez ici pour voir la représentation graphique",G38)))</formula>
    </cfRule>
  </conditionalFormatting>
  <conditionalFormatting sqref="G38">
    <cfRule type="cellIs" dxfId="400" priority="27" operator="equal">
      <formula>"NON"</formula>
    </cfRule>
  </conditionalFormatting>
  <conditionalFormatting sqref="J22">
    <cfRule type="containsErrors" dxfId="399" priority="23">
      <formula>ISERROR(J22)</formula>
    </cfRule>
  </conditionalFormatting>
  <conditionalFormatting sqref="J22">
    <cfRule type="containsText" dxfId="398" priority="22" operator="containsText" text="Cliquez ici pour voir la représentation graphique">
      <formula>NOT(ISERROR(SEARCH("Cliquez ici pour voir la représentation graphique",J22)))</formula>
    </cfRule>
  </conditionalFormatting>
  <conditionalFormatting sqref="J22">
    <cfRule type="cellIs" dxfId="397" priority="21" operator="equal">
      <formula>"NON"</formula>
    </cfRule>
  </conditionalFormatting>
  <conditionalFormatting sqref="M23">
    <cfRule type="containsErrors" dxfId="396" priority="26">
      <formula>ISERROR(M23)</formula>
    </cfRule>
  </conditionalFormatting>
  <conditionalFormatting sqref="M23">
    <cfRule type="containsText" dxfId="395" priority="25" operator="containsText" text="Cliquez ici pour voir la représentation graphique">
      <formula>NOT(ISERROR(SEARCH("Cliquez ici pour voir la représentation graphique",M23)))</formula>
    </cfRule>
  </conditionalFormatting>
  <conditionalFormatting sqref="M23">
    <cfRule type="cellIs" dxfId="394" priority="24" operator="equal">
      <formula>"NON"</formula>
    </cfRule>
  </conditionalFormatting>
  <conditionalFormatting sqref="I25">
    <cfRule type="containsErrors" dxfId="393" priority="20">
      <formula>ISERROR(I25)</formula>
    </cfRule>
  </conditionalFormatting>
  <conditionalFormatting sqref="I25">
    <cfRule type="containsText" dxfId="392" priority="19" operator="containsText" text="Cliquez ici pour voir la représentation graphique">
      <formula>NOT(ISERROR(SEARCH("Cliquez ici pour voir la représentation graphique",I25)))</formula>
    </cfRule>
  </conditionalFormatting>
  <conditionalFormatting sqref="I25">
    <cfRule type="cellIs" dxfId="391" priority="18" operator="equal">
      <formula>"NON"</formula>
    </cfRule>
  </conditionalFormatting>
  <conditionalFormatting sqref="G40">
    <cfRule type="containsErrors" dxfId="390" priority="17">
      <formula>ISERROR(G40)</formula>
    </cfRule>
  </conditionalFormatting>
  <conditionalFormatting sqref="G40">
    <cfRule type="containsText" dxfId="389" priority="16" operator="containsText" text="Cliquez ici pour voir la représentation graphique">
      <formula>NOT(ISERROR(SEARCH("Cliquez ici pour voir la représentation graphique",G40)))</formula>
    </cfRule>
  </conditionalFormatting>
  <conditionalFormatting sqref="G40">
    <cfRule type="cellIs" dxfId="388" priority="15" operator="equal">
      <formula>"NON"</formula>
    </cfRule>
  </conditionalFormatting>
  <conditionalFormatting sqref="G36">
    <cfRule type="containsErrors" dxfId="387" priority="14">
      <formula>ISERROR(G36)</formula>
    </cfRule>
  </conditionalFormatting>
  <conditionalFormatting sqref="G36">
    <cfRule type="containsText" dxfId="386" priority="13" operator="containsText" text="Cliquez ici pour voir la représentation graphique">
      <formula>NOT(ISERROR(SEARCH("Cliquez ici pour voir la représentation graphique",G36)))</formula>
    </cfRule>
  </conditionalFormatting>
  <conditionalFormatting sqref="G39">
    <cfRule type="containsErrors" dxfId="385" priority="12">
      <formula>ISERROR(G39)</formula>
    </cfRule>
  </conditionalFormatting>
  <conditionalFormatting sqref="G39">
    <cfRule type="containsText" dxfId="384" priority="11" operator="containsText" text="Cliquez ici pour voir la représentation graphique">
      <formula>NOT(ISERROR(SEARCH("Cliquez ici pour voir la représentation graphique",G39)))</formula>
    </cfRule>
  </conditionalFormatting>
  <conditionalFormatting sqref="B15:C15">
    <cfRule type="expression" dxfId="383" priority="10">
      <formula>$C$14="place PH, moins de 60 ans"</formula>
    </cfRule>
  </conditionalFormatting>
  <conditionalFormatting sqref="B16:C16">
    <cfRule type="expression" dxfId="382" priority="9">
      <formula>$C$14="place PA, plus de 60 ans"</formula>
    </cfRule>
  </conditionalFormatting>
  <conditionalFormatting sqref="B49:I56">
    <cfRule type="expression" dxfId="381" priority="1">
      <formula>$G$47&gt;=1</formula>
    </cfRule>
    <cfRule type="expression" dxfId="380" priority="8">
      <formula>$G$45=3</formula>
    </cfRule>
  </conditionalFormatting>
  <conditionalFormatting sqref="F36">
    <cfRule type="containsErrors" dxfId="379" priority="7">
      <formula>ISERROR(F36)</formula>
    </cfRule>
  </conditionalFormatting>
  <conditionalFormatting sqref="F36">
    <cfRule type="containsText" dxfId="378" priority="6" operator="containsText" text="Cliquez ici pour voir la représentation graphique">
      <formula>NOT(ISERROR(SEARCH("Cliquez ici pour voir la représentation graphique",F36)))</formula>
    </cfRule>
  </conditionalFormatting>
  <conditionalFormatting sqref="F39">
    <cfRule type="containsErrors" dxfId="377" priority="5">
      <formula>ISERROR(F39)</formula>
    </cfRule>
  </conditionalFormatting>
  <conditionalFormatting sqref="F39">
    <cfRule type="containsText" dxfId="376" priority="4" operator="containsText" text="Cliquez ici pour voir la représentation graphique">
      <formula>NOT(ISERROR(SEARCH("Cliquez ici pour voir la représentation graphique",F39)))</formula>
    </cfRule>
  </conditionalFormatting>
  <conditionalFormatting sqref="F42">
    <cfRule type="containsErrors" dxfId="375" priority="3">
      <formula>ISERROR(F42)</formula>
    </cfRule>
  </conditionalFormatting>
  <conditionalFormatting sqref="F42">
    <cfRule type="containsText" dxfId="374" priority="2" operator="containsText" text="Cliquez ici pour voir la représentation graphique">
      <formula>NOT(ISERROR(SEARCH("Cliquez ici pour voir la représentation graphique",F42)))</formula>
    </cfRule>
  </conditionalFormatting>
  <dataValidations count="10">
    <dataValidation allowBlank="1" showInputMessage="1" showErrorMessage="1" prompt="Sélectionner dans la liste déroulante." sqref="F28"/>
    <dataValidation type="decimal" allowBlank="1" showInputMessage="1" showErrorMessage="1" sqref="I25">
      <formula1>1</formula1>
      <formula2>12</formula2>
    </dataValidation>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allowBlank="1" showErrorMessage="1" prompt="Sélectionner dans la liste déroulante." sqref="F51:F56"/>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7">
      <formula1>"Première demande SSIAD renforcé, renouvellement SSIAD renforcé"</formula1>
    </dataValidation>
    <dataValidation type="list" allowBlank="1" showInputMessage="1" showErrorMessage="1" sqref="I14">
      <formula1>"Médecin traitant , praticien hospitalier"</formula1>
    </dataValidation>
    <dataValidation type="list" allowBlank="1" showInputMessage="1" showErrorMessage="1" prompt="Sélectionner dans la liste déroulante." sqref="F43 F37 F33 F40:F41 F29:F30">
      <formula1>"OUI,NON"</formula1>
    </dataValidation>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373" priority="31">
      <formula>ISERROR(G42)</formula>
    </cfRule>
  </conditionalFormatting>
  <conditionalFormatting sqref="G42">
    <cfRule type="containsText" dxfId="372" priority="30" operator="containsText" text="Cliquez ici pour voir la représentation graphique">
      <formula>NOT(ISERROR(SEARCH("Cliquez ici pour voir la représentation graphique",G42)))</formula>
    </cfRule>
  </conditionalFormatting>
  <conditionalFormatting sqref="G38">
    <cfRule type="containsErrors" dxfId="371" priority="29">
      <formula>ISERROR(G38)</formula>
    </cfRule>
  </conditionalFormatting>
  <conditionalFormatting sqref="G38">
    <cfRule type="containsText" dxfId="370" priority="28" operator="containsText" text="Cliquez ici pour voir la représentation graphique">
      <formula>NOT(ISERROR(SEARCH("Cliquez ici pour voir la représentation graphique",G38)))</formula>
    </cfRule>
  </conditionalFormatting>
  <conditionalFormatting sqref="G38">
    <cfRule type="cellIs" dxfId="369" priority="27" operator="equal">
      <formula>"NON"</formula>
    </cfRule>
  </conditionalFormatting>
  <conditionalFormatting sqref="J22">
    <cfRule type="containsErrors" dxfId="368" priority="23">
      <formula>ISERROR(J22)</formula>
    </cfRule>
  </conditionalFormatting>
  <conditionalFormatting sqref="J22">
    <cfRule type="containsText" dxfId="367" priority="22" operator="containsText" text="Cliquez ici pour voir la représentation graphique">
      <formula>NOT(ISERROR(SEARCH("Cliquez ici pour voir la représentation graphique",J22)))</formula>
    </cfRule>
  </conditionalFormatting>
  <conditionalFormatting sqref="J22">
    <cfRule type="cellIs" dxfId="366" priority="21" operator="equal">
      <formula>"NON"</formula>
    </cfRule>
  </conditionalFormatting>
  <conditionalFormatting sqref="M23">
    <cfRule type="containsErrors" dxfId="365" priority="26">
      <formula>ISERROR(M23)</formula>
    </cfRule>
  </conditionalFormatting>
  <conditionalFormatting sqref="M23">
    <cfRule type="containsText" dxfId="364" priority="25" operator="containsText" text="Cliquez ici pour voir la représentation graphique">
      <formula>NOT(ISERROR(SEARCH("Cliquez ici pour voir la représentation graphique",M23)))</formula>
    </cfRule>
  </conditionalFormatting>
  <conditionalFormatting sqref="M23">
    <cfRule type="cellIs" dxfId="363" priority="24" operator="equal">
      <formula>"NON"</formula>
    </cfRule>
  </conditionalFormatting>
  <conditionalFormatting sqref="I25">
    <cfRule type="containsErrors" dxfId="362" priority="20">
      <formula>ISERROR(I25)</formula>
    </cfRule>
  </conditionalFormatting>
  <conditionalFormatting sqref="I25">
    <cfRule type="containsText" dxfId="361" priority="19" operator="containsText" text="Cliquez ici pour voir la représentation graphique">
      <formula>NOT(ISERROR(SEARCH("Cliquez ici pour voir la représentation graphique",I25)))</formula>
    </cfRule>
  </conditionalFormatting>
  <conditionalFormatting sqref="I25">
    <cfRule type="cellIs" dxfId="360" priority="18" operator="equal">
      <formula>"NON"</formula>
    </cfRule>
  </conditionalFormatting>
  <conditionalFormatting sqref="G40">
    <cfRule type="containsErrors" dxfId="359" priority="17">
      <formula>ISERROR(G40)</formula>
    </cfRule>
  </conditionalFormatting>
  <conditionalFormatting sqref="G40">
    <cfRule type="containsText" dxfId="358" priority="16" operator="containsText" text="Cliquez ici pour voir la représentation graphique">
      <formula>NOT(ISERROR(SEARCH("Cliquez ici pour voir la représentation graphique",G40)))</formula>
    </cfRule>
  </conditionalFormatting>
  <conditionalFormatting sqref="G40">
    <cfRule type="cellIs" dxfId="357" priority="15" operator="equal">
      <formula>"NON"</formula>
    </cfRule>
  </conditionalFormatting>
  <conditionalFormatting sqref="G36">
    <cfRule type="containsErrors" dxfId="356" priority="14">
      <formula>ISERROR(G36)</formula>
    </cfRule>
  </conditionalFormatting>
  <conditionalFormatting sqref="G36">
    <cfRule type="containsText" dxfId="355" priority="13" operator="containsText" text="Cliquez ici pour voir la représentation graphique">
      <formula>NOT(ISERROR(SEARCH("Cliquez ici pour voir la représentation graphique",G36)))</formula>
    </cfRule>
  </conditionalFormatting>
  <conditionalFormatting sqref="G39">
    <cfRule type="containsErrors" dxfId="354" priority="12">
      <formula>ISERROR(G39)</formula>
    </cfRule>
  </conditionalFormatting>
  <conditionalFormatting sqref="G39">
    <cfRule type="containsText" dxfId="353" priority="11" operator="containsText" text="Cliquez ici pour voir la représentation graphique">
      <formula>NOT(ISERROR(SEARCH("Cliquez ici pour voir la représentation graphique",G39)))</formula>
    </cfRule>
  </conditionalFormatting>
  <conditionalFormatting sqref="B15:C15">
    <cfRule type="expression" dxfId="352" priority="10">
      <formula>$C$14="place PH, moins de 60 ans"</formula>
    </cfRule>
  </conditionalFormatting>
  <conditionalFormatting sqref="B16:C16">
    <cfRule type="expression" dxfId="351" priority="9">
      <formula>$C$14="place PA, plus de 60 ans"</formula>
    </cfRule>
  </conditionalFormatting>
  <conditionalFormatting sqref="B49:I56">
    <cfRule type="expression" dxfId="350" priority="1">
      <formula>$G$47&gt;=1</formula>
    </cfRule>
    <cfRule type="expression" dxfId="349" priority="8">
      <formula>$G$45=3</formula>
    </cfRule>
  </conditionalFormatting>
  <conditionalFormatting sqref="F36">
    <cfRule type="containsErrors" dxfId="348" priority="7">
      <formula>ISERROR(F36)</formula>
    </cfRule>
  </conditionalFormatting>
  <conditionalFormatting sqref="F36">
    <cfRule type="containsText" dxfId="347" priority="6" operator="containsText" text="Cliquez ici pour voir la représentation graphique">
      <formula>NOT(ISERROR(SEARCH("Cliquez ici pour voir la représentation graphique",F36)))</formula>
    </cfRule>
  </conditionalFormatting>
  <conditionalFormatting sqref="F39">
    <cfRule type="containsErrors" dxfId="346" priority="5">
      <formula>ISERROR(F39)</formula>
    </cfRule>
  </conditionalFormatting>
  <conditionalFormatting sqref="F39">
    <cfRule type="containsText" dxfId="345" priority="4" operator="containsText" text="Cliquez ici pour voir la représentation graphique">
      <formula>NOT(ISERROR(SEARCH("Cliquez ici pour voir la représentation graphique",F39)))</formula>
    </cfRule>
  </conditionalFormatting>
  <conditionalFormatting sqref="F42">
    <cfRule type="containsErrors" dxfId="344" priority="3">
      <formula>ISERROR(F42)</formula>
    </cfRule>
  </conditionalFormatting>
  <conditionalFormatting sqref="F42">
    <cfRule type="containsText" dxfId="343" priority="2" operator="containsText" text="Cliquez ici pour voir la représentation graphique">
      <formula>NOT(ISERROR(SEARCH("Cliquez ici pour voir la représentation graphique",F42)))</formula>
    </cfRule>
  </conditionalFormatting>
  <dataValidations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342" priority="31">
      <formula>ISERROR(G42)</formula>
    </cfRule>
  </conditionalFormatting>
  <conditionalFormatting sqref="G42">
    <cfRule type="containsText" dxfId="341" priority="30" operator="containsText" text="Cliquez ici pour voir la représentation graphique">
      <formula>NOT(ISERROR(SEARCH("Cliquez ici pour voir la représentation graphique",G42)))</formula>
    </cfRule>
  </conditionalFormatting>
  <conditionalFormatting sqref="G38">
    <cfRule type="containsErrors" dxfId="340" priority="29">
      <formula>ISERROR(G38)</formula>
    </cfRule>
  </conditionalFormatting>
  <conditionalFormatting sqref="G38">
    <cfRule type="containsText" dxfId="339" priority="28" operator="containsText" text="Cliquez ici pour voir la représentation graphique">
      <formula>NOT(ISERROR(SEARCH("Cliquez ici pour voir la représentation graphique",G38)))</formula>
    </cfRule>
  </conditionalFormatting>
  <conditionalFormatting sqref="G38">
    <cfRule type="cellIs" dxfId="338" priority="27" operator="equal">
      <formula>"NON"</formula>
    </cfRule>
  </conditionalFormatting>
  <conditionalFormatting sqref="J22">
    <cfRule type="containsErrors" dxfId="337" priority="23">
      <formula>ISERROR(J22)</formula>
    </cfRule>
  </conditionalFormatting>
  <conditionalFormatting sqref="J22">
    <cfRule type="containsText" dxfId="336" priority="22" operator="containsText" text="Cliquez ici pour voir la représentation graphique">
      <formula>NOT(ISERROR(SEARCH("Cliquez ici pour voir la représentation graphique",J22)))</formula>
    </cfRule>
  </conditionalFormatting>
  <conditionalFormatting sqref="J22">
    <cfRule type="cellIs" dxfId="335" priority="21" operator="equal">
      <formula>"NON"</formula>
    </cfRule>
  </conditionalFormatting>
  <conditionalFormatting sqref="M23">
    <cfRule type="containsErrors" dxfId="334" priority="26">
      <formula>ISERROR(M23)</formula>
    </cfRule>
  </conditionalFormatting>
  <conditionalFormatting sqref="M23">
    <cfRule type="containsText" dxfId="333" priority="25" operator="containsText" text="Cliquez ici pour voir la représentation graphique">
      <formula>NOT(ISERROR(SEARCH("Cliquez ici pour voir la représentation graphique",M23)))</formula>
    </cfRule>
  </conditionalFormatting>
  <conditionalFormatting sqref="M23">
    <cfRule type="cellIs" dxfId="332" priority="24" operator="equal">
      <formula>"NON"</formula>
    </cfRule>
  </conditionalFormatting>
  <conditionalFormatting sqref="I25">
    <cfRule type="containsErrors" dxfId="331" priority="20">
      <formula>ISERROR(I25)</formula>
    </cfRule>
  </conditionalFormatting>
  <conditionalFormatting sqref="I25">
    <cfRule type="containsText" dxfId="330" priority="19" operator="containsText" text="Cliquez ici pour voir la représentation graphique">
      <formula>NOT(ISERROR(SEARCH("Cliquez ici pour voir la représentation graphique",I25)))</formula>
    </cfRule>
  </conditionalFormatting>
  <conditionalFormatting sqref="I25">
    <cfRule type="cellIs" dxfId="329" priority="18" operator="equal">
      <formula>"NON"</formula>
    </cfRule>
  </conditionalFormatting>
  <conditionalFormatting sqref="G40">
    <cfRule type="containsErrors" dxfId="328" priority="17">
      <formula>ISERROR(G40)</formula>
    </cfRule>
  </conditionalFormatting>
  <conditionalFormatting sqref="G40">
    <cfRule type="containsText" dxfId="327" priority="16" operator="containsText" text="Cliquez ici pour voir la représentation graphique">
      <formula>NOT(ISERROR(SEARCH("Cliquez ici pour voir la représentation graphique",G40)))</formula>
    </cfRule>
  </conditionalFormatting>
  <conditionalFormatting sqref="G40">
    <cfRule type="cellIs" dxfId="326" priority="15" operator="equal">
      <formula>"NON"</formula>
    </cfRule>
  </conditionalFormatting>
  <conditionalFormatting sqref="G36">
    <cfRule type="containsErrors" dxfId="325" priority="14">
      <formula>ISERROR(G36)</formula>
    </cfRule>
  </conditionalFormatting>
  <conditionalFormatting sqref="G36">
    <cfRule type="containsText" dxfId="324" priority="13" operator="containsText" text="Cliquez ici pour voir la représentation graphique">
      <formula>NOT(ISERROR(SEARCH("Cliquez ici pour voir la représentation graphique",G36)))</formula>
    </cfRule>
  </conditionalFormatting>
  <conditionalFormatting sqref="G39">
    <cfRule type="containsErrors" dxfId="323" priority="12">
      <formula>ISERROR(G39)</formula>
    </cfRule>
  </conditionalFormatting>
  <conditionalFormatting sqref="G39">
    <cfRule type="containsText" dxfId="322" priority="11" operator="containsText" text="Cliquez ici pour voir la représentation graphique">
      <formula>NOT(ISERROR(SEARCH("Cliquez ici pour voir la représentation graphique",G39)))</formula>
    </cfRule>
  </conditionalFormatting>
  <conditionalFormatting sqref="B15:C15">
    <cfRule type="expression" dxfId="321" priority="10">
      <formula>$C$14="place PH, moins de 60 ans"</formula>
    </cfRule>
  </conditionalFormatting>
  <conditionalFormatting sqref="B16:C16">
    <cfRule type="expression" dxfId="320" priority="9">
      <formula>$C$14="place PA, plus de 60 ans"</formula>
    </cfRule>
  </conditionalFormatting>
  <conditionalFormatting sqref="B49:I56">
    <cfRule type="expression" dxfId="319" priority="1">
      <formula>$G$47&gt;=1</formula>
    </cfRule>
    <cfRule type="expression" dxfId="318" priority="8">
      <formula>$G$45=3</formula>
    </cfRule>
  </conditionalFormatting>
  <conditionalFormatting sqref="F36">
    <cfRule type="containsErrors" dxfId="317" priority="7">
      <formula>ISERROR(F36)</formula>
    </cfRule>
  </conditionalFormatting>
  <conditionalFormatting sqref="F36">
    <cfRule type="containsText" dxfId="316" priority="6" operator="containsText" text="Cliquez ici pour voir la représentation graphique">
      <formula>NOT(ISERROR(SEARCH("Cliquez ici pour voir la représentation graphique",F36)))</formula>
    </cfRule>
  </conditionalFormatting>
  <conditionalFormatting sqref="F39">
    <cfRule type="containsErrors" dxfId="315" priority="5">
      <formula>ISERROR(F39)</formula>
    </cfRule>
  </conditionalFormatting>
  <conditionalFormatting sqref="F39">
    <cfRule type="containsText" dxfId="314" priority="4" operator="containsText" text="Cliquez ici pour voir la représentation graphique">
      <formula>NOT(ISERROR(SEARCH("Cliquez ici pour voir la représentation graphique",F39)))</formula>
    </cfRule>
  </conditionalFormatting>
  <conditionalFormatting sqref="F42">
    <cfRule type="containsErrors" dxfId="313" priority="3">
      <formula>ISERROR(F42)</formula>
    </cfRule>
  </conditionalFormatting>
  <conditionalFormatting sqref="F42">
    <cfRule type="containsText" dxfId="312" priority="2" operator="containsText" text="Cliquez ici pour voir la représentation graphique">
      <formula>NOT(ISERROR(SEARCH("Cliquez ici pour voir la représentation graphique",F42)))</formula>
    </cfRule>
  </conditionalFormatting>
  <dataValidations count="10">
    <dataValidation allowBlank="1" showInputMessage="1" showErrorMessage="1" prompt="Sélectionner dans la liste déroulante." sqref="F28"/>
    <dataValidation type="decimal" allowBlank="1" showInputMessage="1" showErrorMessage="1" sqref="I25">
      <formula1>1</formula1>
      <formula2>12</formula2>
    </dataValidation>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allowBlank="1" showErrorMessage="1" prompt="Sélectionner dans la liste déroulante." sqref="F51:F56"/>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7">
      <formula1>"Première demande SSIAD renforcé, renouvellement SSIAD renforcé"</formula1>
    </dataValidation>
    <dataValidation type="list" allowBlank="1" showInputMessage="1" showErrorMessage="1" sqref="I14">
      <formula1>"Médecin traitant , praticien hospitalier"</formula1>
    </dataValidation>
    <dataValidation type="list" allowBlank="1" showInputMessage="1" showErrorMessage="1" prompt="Sélectionner dans la liste déroulante." sqref="F43 F37 F33 F40:F41 F29:F30">
      <formula1>"OUI,NON"</formula1>
    </dataValidation>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16" zoomScale="80" zoomScaleNormal="80" workbookViewId="0">
      <selection activeCell="I42" sqref="I42"/>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311" priority="31">
      <formula>ISERROR(G42)</formula>
    </cfRule>
  </conditionalFormatting>
  <conditionalFormatting sqref="G42">
    <cfRule type="containsText" dxfId="310" priority="30" operator="containsText" text="Cliquez ici pour voir la représentation graphique">
      <formula>NOT(ISERROR(SEARCH("Cliquez ici pour voir la représentation graphique",G42)))</formula>
    </cfRule>
  </conditionalFormatting>
  <conditionalFormatting sqref="G38">
    <cfRule type="containsErrors" dxfId="309" priority="29">
      <formula>ISERROR(G38)</formula>
    </cfRule>
  </conditionalFormatting>
  <conditionalFormatting sqref="G38">
    <cfRule type="containsText" dxfId="308" priority="28" operator="containsText" text="Cliquez ici pour voir la représentation graphique">
      <formula>NOT(ISERROR(SEARCH("Cliquez ici pour voir la représentation graphique",G38)))</formula>
    </cfRule>
  </conditionalFormatting>
  <conditionalFormatting sqref="G38">
    <cfRule type="cellIs" dxfId="307" priority="27" operator="equal">
      <formula>"NON"</formula>
    </cfRule>
  </conditionalFormatting>
  <conditionalFormatting sqref="J22">
    <cfRule type="containsErrors" dxfId="306" priority="23">
      <formula>ISERROR(J22)</formula>
    </cfRule>
  </conditionalFormatting>
  <conditionalFormatting sqref="J22">
    <cfRule type="containsText" dxfId="305" priority="22" operator="containsText" text="Cliquez ici pour voir la représentation graphique">
      <formula>NOT(ISERROR(SEARCH("Cliquez ici pour voir la représentation graphique",J22)))</formula>
    </cfRule>
  </conditionalFormatting>
  <conditionalFormatting sqref="J22">
    <cfRule type="cellIs" dxfId="304" priority="21" operator="equal">
      <formula>"NON"</formula>
    </cfRule>
  </conditionalFormatting>
  <conditionalFormatting sqref="M23">
    <cfRule type="containsErrors" dxfId="303" priority="26">
      <formula>ISERROR(M23)</formula>
    </cfRule>
  </conditionalFormatting>
  <conditionalFormatting sqref="M23">
    <cfRule type="containsText" dxfId="302" priority="25" operator="containsText" text="Cliquez ici pour voir la représentation graphique">
      <formula>NOT(ISERROR(SEARCH("Cliquez ici pour voir la représentation graphique",M23)))</formula>
    </cfRule>
  </conditionalFormatting>
  <conditionalFormatting sqref="M23">
    <cfRule type="cellIs" dxfId="301" priority="24" operator="equal">
      <formula>"NON"</formula>
    </cfRule>
  </conditionalFormatting>
  <conditionalFormatting sqref="I25">
    <cfRule type="containsErrors" dxfId="300" priority="20">
      <formula>ISERROR(I25)</formula>
    </cfRule>
  </conditionalFormatting>
  <conditionalFormatting sqref="I25">
    <cfRule type="containsText" dxfId="299" priority="19" operator="containsText" text="Cliquez ici pour voir la représentation graphique">
      <formula>NOT(ISERROR(SEARCH("Cliquez ici pour voir la représentation graphique",I25)))</formula>
    </cfRule>
  </conditionalFormatting>
  <conditionalFormatting sqref="I25">
    <cfRule type="cellIs" dxfId="298" priority="18" operator="equal">
      <formula>"NON"</formula>
    </cfRule>
  </conditionalFormatting>
  <conditionalFormatting sqref="G40">
    <cfRule type="containsErrors" dxfId="297" priority="17">
      <formula>ISERROR(G40)</formula>
    </cfRule>
  </conditionalFormatting>
  <conditionalFormatting sqref="G40">
    <cfRule type="containsText" dxfId="296" priority="16" operator="containsText" text="Cliquez ici pour voir la représentation graphique">
      <formula>NOT(ISERROR(SEARCH("Cliquez ici pour voir la représentation graphique",G40)))</formula>
    </cfRule>
  </conditionalFormatting>
  <conditionalFormatting sqref="G40">
    <cfRule type="cellIs" dxfId="295" priority="15" operator="equal">
      <formula>"NON"</formula>
    </cfRule>
  </conditionalFormatting>
  <conditionalFormatting sqref="G36">
    <cfRule type="containsErrors" dxfId="294" priority="14">
      <formula>ISERROR(G36)</formula>
    </cfRule>
  </conditionalFormatting>
  <conditionalFormatting sqref="G36">
    <cfRule type="containsText" dxfId="293" priority="13" operator="containsText" text="Cliquez ici pour voir la représentation graphique">
      <formula>NOT(ISERROR(SEARCH("Cliquez ici pour voir la représentation graphique",G36)))</formula>
    </cfRule>
  </conditionalFormatting>
  <conditionalFormatting sqref="G39">
    <cfRule type="containsErrors" dxfId="292" priority="12">
      <formula>ISERROR(G39)</formula>
    </cfRule>
  </conditionalFormatting>
  <conditionalFormatting sqref="G39">
    <cfRule type="containsText" dxfId="291" priority="11" operator="containsText" text="Cliquez ici pour voir la représentation graphique">
      <formula>NOT(ISERROR(SEARCH("Cliquez ici pour voir la représentation graphique",G39)))</formula>
    </cfRule>
  </conditionalFormatting>
  <conditionalFormatting sqref="B15:C15">
    <cfRule type="expression" dxfId="290" priority="10">
      <formula>$C$14="place PH, moins de 60 ans"</formula>
    </cfRule>
  </conditionalFormatting>
  <conditionalFormatting sqref="B16:C16">
    <cfRule type="expression" dxfId="289" priority="9">
      <formula>$C$14="place PA, plus de 60 ans"</formula>
    </cfRule>
  </conditionalFormatting>
  <conditionalFormatting sqref="B49:I56">
    <cfRule type="expression" dxfId="288" priority="1">
      <formula>$G$47&gt;=1</formula>
    </cfRule>
    <cfRule type="expression" dxfId="287" priority="8">
      <formula>$G$45=3</formula>
    </cfRule>
  </conditionalFormatting>
  <conditionalFormatting sqref="F36">
    <cfRule type="containsErrors" dxfId="286" priority="7">
      <formula>ISERROR(F36)</formula>
    </cfRule>
  </conditionalFormatting>
  <conditionalFormatting sqref="F36">
    <cfRule type="containsText" dxfId="285" priority="6" operator="containsText" text="Cliquez ici pour voir la représentation graphique">
      <formula>NOT(ISERROR(SEARCH("Cliquez ici pour voir la représentation graphique",F36)))</formula>
    </cfRule>
  </conditionalFormatting>
  <conditionalFormatting sqref="F39">
    <cfRule type="containsErrors" dxfId="284" priority="5">
      <formula>ISERROR(F39)</formula>
    </cfRule>
  </conditionalFormatting>
  <conditionalFormatting sqref="F39">
    <cfRule type="containsText" dxfId="283" priority="4" operator="containsText" text="Cliquez ici pour voir la représentation graphique">
      <formula>NOT(ISERROR(SEARCH("Cliquez ici pour voir la représentation graphique",F39)))</formula>
    </cfRule>
  </conditionalFormatting>
  <conditionalFormatting sqref="F42">
    <cfRule type="containsErrors" dxfId="282" priority="3">
      <formula>ISERROR(F42)</formula>
    </cfRule>
  </conditionalFormatting>
  <conditionalFormatting sqref="F42">
    <cfRule type="containsText" dxfId="281" priority="2" operator="containsText" text="Cliquez ici pour voir la représentation graphique">
      <formula>NOT(ISERROR(SEARCH("Cliquez ici pour voir la représentation graphique",F42)))</formula>
    </cfRule>
  </conditionalFormatting>
  <dataValidations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19"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280" priority="31">
      <formula>ISERROR(G42)</formula>
    </cfRule>
  </conditionalFormatting>
  <conditionalFormatting sqref="G42">
    <cfRule type="containsText" dxfId="279" priority="30" operator="containsText" text="Cliquez ici pour voir la représentation graphique">
      <formula>NOT(ISERROR(SEARCH("Cliquez ici pour voir la représentation graphique",G42)))</formula>
    </cfRule>
  </conditionalFormatting>
  <conditionalFormatting sqref="G38">
    <cfRule type="containsErrors" dxfId="278" priority="29">
      <formula>ISERROR(G38)</formula>
    </cfRule>
  </conditionalFormatting>
  <conditionalFormatting sqref="G38">
    <cfRule type="containsText" dxfId="277" priority="28" operator="containsText" text="Cliquez ici pour voir la représentation graphique">
      <formula>NOT(ISERROR(SEARCH("Cliquez ici pour voir la représentation graphique",G38)))</formula>
    </cfRule>
  </conditionalFormatting>
  <conditionalFormatting sqref="G38">
    <cfRule type="cellIs" dxfId="276" priority="27" operator="equal">
      <formula>"NON"</formula>
    </cfRule>
  </conditionalFormatting>
  <conditionalFormatting sqref="J22">
    <cfRule type="containsErrors" dxfId="275" priority="23">
      <formula>ISERROR(J22)</formula>
    </cfRule>
  </conditionalFormatting>
  <conditionalFormatting sqref="J22">
    <cfRule type="containsText" dxfId="274" priority="22" operator="containsText" text="Cliquez ici pour voir la représentation graphique">
      <formula>NOT(ISERROR(SEARCH("Cliquez ici pour voir la représentation graphique",J22)))</formula>
    </cfRule>
  </conditionalFormatting>
  <conditionalFormatting sqref="J22">
    <cfRule type="cellIs" dxfId="273" priority="21" operator="equal">
      <formula>"NON"</formula>
    </cfRule>
  </conditionalFormatting>
  <conditionalFormatting sqref="M23">
    <cfRule type="containsErrors" dxfId="272" priority="26">
      <formula>ISERROR(M23)</formula>
    </cfRule>
  </conditionalFormatting>
  <conditionalFormatting sqref="M23">
    <cfRule type="containsText" dxfId="271" priority="25" operator="containsText" text="Cliquez ici pour voir la représentation graphique">
      <formula>NOT(ISERROR(SEARCH("Cliquez ici pour voir la représentation graphique",M23)))</formula>
    </cfRule>
  </conditionalFormatting>
  <conditionalFormatting sqref="M23">
    <cfRule type="cellIs" dxfId="270" priority="24" operator="equal">
      <formula>"NON"</formula>
    </cfRule>
  </conditionalFormatting>
  <conditionalFormatting sqref="I25">
    <cfRule type="containsErrors" dxfId="269" priority="20">
      <formula>ISERROR(I25)</formula>
    </cfRule>
  </conditionalFormatting>
  <conditionalFormatting sqref="I25">
    <cfRule type="containsText" dxfId="268" priority="19" operator="containsText" text="Cliquez ici pour voir la représentation graphique">
      <formula>NOT(ISERROR(SEARCH("Cliquez ici pour voir la représentation graphique",I25)))</formula>
    </cfRule>
  </conditionalFormatting>
  <conditionalFormatting sqref="I25">
    <cfRule type="cellIs" dxfId="267" priority="18" operator="equal">
      <formula>"NON"</formula>
    </cfRule>
  </conditionalFormatting>
  <conditionalFormatting sqref="G40">
    <cfRule type="containsErrors" dxfId="266" priority="17">
      <formula>ISERROR(G40)</formula>
    </cfRule>
  </conditionalFormatting>
  <conditionalFormatting sqref="G40">
    <cfRule type="containsText" dxfId="265" priority="16" operator="containsText" text="Cliquez ici pour voir la représentation graphique">
      <formula>NOT(ISERROR(SEARCH("Cliquez ici pour voir la représentation graphique",G40)))</formula>
    </cfRule>
  </conditionalFormatting>
  <conditionalFormatting sqref="G40">
    <cfRule type="cellIs" dxfId="264" priority="15" operator="equal">
      <formula>"NON"</formula>
    </cfRule>
  </conditionalFormatting>
  <conditionalFormatting sqref="G36">
    <cfRule type="containsErrors" dxfId="263" priority="14">
      <formula>ISERROR(G36)</formula>
    </cfRule>
  </conditionalFormatting>
  <conditionalFormatting sqref="G36">
    <cfRule type="containsText" dxfId="262" priority="13" operator="containsText" text="Cliquez ici pour voir la représentation graphique">
      <formula>NOT(ISERROR(SEARCH("Cliquez ici pour voir la représentation graphique",G36)))</formula>
    </cfRule>
  </conditionalFormatting>
  <conditionalFormatting sqref="G39">
    <cfRule type="containsErrors" dxfId="261" priority="12">
      <formula>ISERROR(G39)</formula>
    </cfRule>
  </conditionalFormatting>
  <conditionalFormatting sqref="G39">
    <cfRule type="containsText" dxfId="260" priority="11" operator="containsText" text="Cliquez ici pour voir la représentation graphique">
      <formula>NOT(ISERROR(SEARCH("Cliquez ici pour voir la représentation graphique",G39)))</formula>
    </cfRule>
  </conditionalFormatting>
  <conditionalFormatting sqref="B15:C15">
    <cfRule type="expression" dxfId="259" priority="10">
      <formula>$C$14="place PH, moins de 60 ans"</formula>
    </cfRule>
  </conditionalFormatting>
  <conditionalFormatting sqref="B16:C16">
    <cfRule type="expression" dxfId="258" priority="9">
      <formula>$C$14="place PA, plus de 60 ans"</formula>
    </cfRule>
  </conditionalFormatting>
  <conditionalFormatting sqref="B49:I56">
    <cfRule type="expression" dxfId="257" priority="1">
      <formula>$G$47&gt;=1</formula>
    </cfRule>
    <cfRule type="expression" dxfId="256" priority="8">
      <formula>$G$45=3</formula>
    </cfRule>
  </conditionalFormatting>
  <conditionalFormatting sqref="F36">
    <cfRule type="containsErrors" dxfId="255" priority="7">
      <formula>ISERROR(F36)</formula>
    </cfRule>
  </conditionalFormatting>
  <conditionalFormatting sqref="F36">
    <cfRule type="containsText" dxfId="254" priority="6" operator="containsText" text="Cliquez ici pour voir la représentation graphique">
      <formula>NOT(ISERROR(SEARCH("Cliquez ici pour voir la représentation graphique",F36)))</formula>
    </cfRule>
  </conditionalFormatting>
  <conditionalFormatting sqref="F39">
    <cfRule type="containsErrors" dxfId="253" priority="5">
      <formula>ISERROR(F39)</formula>
    </cfRule>
  </conditionalFormatting>
  <conditionalFormatting sqref="F39">
    <cfRule type="containsText" dxfId="252" priority="4" operator="containsText" text="Cliquez ici pour voir la représentation graphique">
      <formula>NOT(ISERROR(SEARCH("Cliquez ici pour voir la représentation graphique",F39)))</formula>
    </cfRule>
  </conditionalFormatting>
  <conditionalFormatting sqref="F42">
    <cfRule type="containsErrors" dxfId="251" priority="3">
      <formula>ISERROR(F42)</formula>
    </cfRule>
  </conditionalFormatting>
  <conditionalFormatting sqref="F42">
    <cfRule type="containsText" dxfId="250" priority="2" operator="containsText" text="Cliquez ici pour voir la représentation graphique">
      <formula>NOT(ISERROR(SEARCH("Cliquez ici pour voir la représentation graphique",F42)))</formula>
    </cfRule>
  </conditionalFormatting>
  <dataValidations count="10">
    <dataValidation allowBlank="1" showInputMessage="1" showErrorMessage="1" prompt="Sélectionner dans la liste déroulante." sqref="F28"/>
    <dataValidation type="decimal" allowBlank="1" showInputMessage="1" showErrorMessage="1" sqref="I25">
      <formula1>1</formula1>
      <formula2>12</formula2>
    </dataValidation>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allowBlank="1" showErrorMessage="1" prompt="Sélectionner dans la liste déroulante." sqref="F51:F56"/>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7">
      <formula1>"Première demande SSIAD renforcé, renouvellement SSIAD renforcé"</formula1>
    </dataValidation>
    <dataValidation type="list" allowBlank="1" showInputMessage="1" showErrorMessage="1" sqref="I14">
      <formula1>"Médecin traitant , praticien hospitalier"</formula1>
    </dataValidation>
    <dataValidation type="list" allowBlank="1" showInputMessage="1" showErrorMessage="1" prompt="Sélectionner dans la liste déroulante." sqref="F43 F37 F33 F40:F41 F29:F30">
      <formula1>"OUI,NON"</formula1>
    </dataValidation>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3"/>
    <pageSetUpPr fitToPage="1"/>
  </sheetPr>
  <dimension ref="A1:N133"/>
  <sheetViews>
    <sheetView showGridLines="0" topLeftCell="A4" zoomScale="80" zoomScaleNormal="80" workbookViewId="0">
      <selection activeCell="G22" sqref="G22"/>
    </sheetView>
  </sheetViews>
  <sheetFormatPr baseColWidth="10" defaultColWidth="0" defaultRowHeight="14.4" zeroHeight="1" x14ac:dyDescent="0.3"/>
  <cols>
    <col min="1" max="1" width="3.6640625" style="5" customWidth="1"/>
    <col min="2" max="7" width="11.44140625" style="5" customWidth="1"/>
    <col min="8" max="8" width="16.44140625" style="5" bestFit="1" customWidth="1"/>
    <col min="9" max="9" width="8.109375" style="5" customWidth="1"/>
    <col min="10"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5</v>
      </c>
      <c r="C11" s="89"/>
      <c r="D11" s="89"/>
      <c r="E11" s="89"/>
      <c r="F11" s="89"/>
      <c r="G11" s="89"/>
      <c r="H11" s="89"/>
      <c r="I11" s="89"/>
      <c r="J11" s="89"/>
      <c r="K11" s="89"/>
      <c r="L11" s="89"/>
      <c r="M11" s="89"/>
    </row>
    <row r="12" spans="2:13" ht="15.6" x14ac:dyDescent="0.3">
      <c r="B12" s="18"/>
      <c r="C12" s="18"/>
      <c r="D12" s="18"/>
      <c r="E12" s="18"/>
      <c r="F12" s="18"/>
      <c r="G12" s="18"/>
      <c r="H12" s="18"/>
      <c r="I12" s="18"/>
      <c r="J12" s="18"/>
      <c r="K12" s="18"/>
      <c r="L12" s="18"/>
      <c r="M12" s="18"/>
    </row>
    <row r="13" spans="2:13" ht="15.6" x14ac:dyDescent="0.3">
      <c r="B13" s="3" t="s">
        <v>56</v>
      </c>
      <c r="C13" s="18"/>
      <c r="D13" s="101"/>
      <c r="E13" s="101"/>
      <c r="F13" s="101"/>
      <c r="G13" s="18"/>
      <c r="H13" s="18"/>
      <c r="I13" s="18"/>
      <c r="J13" s="18"/>
      <c r="K13" s="18"/>
      <c r="L13" s="18"/>
      <c r="M13" s="18"/>
    </row>
    <row r="14" spans="2:13" ht="14.4" customHeight="1" x14ac:dyDescent="0.3">
      <c r="B14" s="3" t="s">
        <v>3</v>
      </c>
      <c r="C14" s="14"/>
      <c r="D14" s="97"/>
      <c r="E14" s="97"/>
      <c r="F14" s="97"/>
      <c r="H14" s="3" t="s">
        <v>4</v>
      </c>
      <c r="I14" s="100"/>
      <c r="J14" s="100"/>
      <c r="K14" s="100"/>
      <c r="L14" s="100"/>
      <c r="M14" s="100"/>
    </row>
    <row r="15" spans="2:13" x14ac:dyDescent="0.3">
      <c r="B15" s="13" t="s">
        <v>19</v>
      </c>
      <c r="C15" s="15"/>
      <c r="D15" s="97"/>
      <c r="E15" s="97"/>
      <c r="F15" s="97"/>
      <c r="H15" s="3" t="s">
        <v>1</v>
      </c>
      <c r="I15" s="99"/>
      <c r="J15" s="99"/>
      <c r="K15" s="99"/>
      <c r="L15" s="99"/>
      <c r="M15" s="99"/>
    </row>
    <row r="16" spans="2:13" x14ac:dyDescent="0.3">
      <c r="B16" s="3" t="s">
        <v>18</v>
      </c>
      <c r="C16" s="15"/>
      <c r="D16" s="97"/>
      <c r="E16" s="97"/>
      <c r="F16" s="97"/>
      <c r="H16" s="23" t="s">
        <v>9</v>
      </c>
      <c r="I16" s="100"/>
      <c r="J16" s="100"/>
      <c r="K16" s="100"/>
      <c r="L16" s="100"/>
      <c r="M16" s="100"/>
    </row>
    <row r="17" spans="2:13" x14ac:dyDescent="0.3">
      <c r="B17" s="3"/>
      <c r="C17" s="15"/>
      <c r="D17" s="20"/>
      <c r="E17" s="20"/>
      <c r="F17" s="20"/>
      <c r="H17" s="23"/>
      <c r="I17" s="22"/>
      <c r="J17" s="22"/>
      <c r="K17" s="22"/>
      <c r="L17" s="22"/>
      <c r="M17" s="22"/>
    </row>
    <row r="18" spans="2:13" ht="26.4" customHeight="1" x14ac:dyDescent="0.3">
      <c r="B18" s="3" t="s">
        <v>81</v>
      </c>
      <c r="C18" s="15"/>
      <c r="D18" s="68"/>
      <c r="E18" s="20"/>
      <c r="F18" s="20"/>
      <c r="H18" s="23"/>
      <c r="I18" s="22"/>
      <c r="J18" s="22"/>
      <c r="K18" s="22"/>
      <c r="L18" s="22"/>
      <c r="M18" s="22"/>
    </row>
    <row r="19" spans="2:13" ht="30.6" customHeight="1" x14ac:dyDescent="0.3">
      <c r="B19" s="3" t="s">
        <v>6</v>
      </c>
      <c r="C19" s="15"/>
      <c r="D19" s="68"/>
      <c r="E19" s="20"/>
      <c r="F19" s="20"/>
      <c r="H19" s="72" t="s">
        <v>10</v>
      </c>
      <c r="I19" s="68"/>
      <c r="J19" s="22"/>
      <c r="K19" s="22"/>
      <c r="L19" s="22"/>
      <c r="M19" s="22"/>
    </row>
    <row r="20" spans="2:13" ht="16.2" customHeight="1" x14ac:dyDescent="0.3">
      <c r="B20" s="3" t="s">
        <v>7</v>
      </c>
      <c r="C20" s="15"/>
      <c r="D20" s="67"/>
      <c r="E20" s="21"/>
      <c r="F20" s="21"/>
      <c r="H20" s="23"/>
      <c r="I20" s="22"/>
      <c r="J20" s="22"/>
      <c r="K20" s="22"/>
      <c r="L20" s="22"/>
      <c r="M20" s="22"/>
    </row>
    <row r="21" spans="2:13" ht="25.2" customHeight="1" x14ac:dyDescent="0.3">
      <c r="B21" s="96" t="s">
        <v>17</v>
      </c>
      <c r="C21" s="98"/>
      <c r="D21" s="68"/>
      <c r="E21" s="21"/>
      <c r="F21" s="21"/>
      <c r="H21" s="23"/>
      <c r="I21" s="22"/>
      <c r="J21" s="22"/>
      <c r="K21" s="22"/>
      <c r="L21" s="22"/>
      <c r="M21" s="22"/>
    </row>
    <row r="22" spans="2:13" ht="39.6" customHeight="1" x14ac:dyDescent="0.3">
      <c r="B22" s="96" t="s">
        <v>8</v>
      </c>
      <c r="C22" s="96"/>
      <c r="D22" s="68"/>
      <c r="E22" s="21"/>
      <c r="F22" s="21"/>
      <c r="H22" s="23"/>
      <c r="I22" s="22"/>
      <c r="J22" s="22"/>
      <c r="K22" s="22"/>
      <c r="L22" s="22"/>
      <c r="M22" s="22"/>
    </row>
    <row r="23" spans="2:13" x14ac:dyDescent="0.3"/>
    <row r="24" spans="2:13" ht="67.8" customHeight="1" x14ac:dyDescent="0.3">
      <c r="B24" s="96"/>
      <c r="C24" s="96"/>
    </row>
    <row r="25" spans="2:13" x14ac:dyDescent="0.3"/>
    <row r="26" spans="2:13" x14ac:dyDescent="0.3"/>
    <row r="27" spans="2:13" x14ac:dyDescent="0.3"/>
    <row r="28" spans="2:13" x14ac:dyDescent="0.3"/>
    <row r="29" spans="2:13" x14ac:dyDescent="0.3"/>
    <row r="30" spans="2:13" x14ac:dyDescent="0.3"/>
    <row r="31" spans="2:13" x14ac:dyDescent="0.3"/>
    <row r="32" spans="2:13" x14ac:dyDescent="0.3"/>
    <row r="33" x14ac:dyDescent="0.3"/>
    <row r="34" x14ac:dyDescent="0.3"/>
    <row r="35" x14ac:dyDescent="0.3"/>
    <row r="36" x14ac:dyDescent="0.3"/>
    <row r="37" x14ac:dyDescent="0.3"/>
    <row r="38" x14ac:dyDescent="0.3"/>
    <row r="39" x14ac:dyDescent="0.3"/>
    <row r="40" x14ac:dyDescent="0.3"/>
    <row r="41" hidden="1" x14ac:dyDescent="0.3"/>
    <row r="42" hidden="1" x14ac:dyDescent="0.3"/>
    <row r="43" hidden="1" x14ac:dyDescent="0.3"/>
    <row r="44" hidden="1" x14ac:dyDescent="0.3"/>
    <row r="45" hidden="1" x14ac:dyDescent="0.3"/>
    <row r="46" hidden="1" x14ac:dyDescent="0.3"/>
    <row r="47" hidden="1" x14ac:dyDescent="0.3"/>
    <row r="48"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sheetData>
  <sheetProtection password="C17C" sheet="1" objects="1" scenarios="1"/>
  <mergeCells count="11">
    <mergeCell ref="B22:C22"/>
    <mergeCell ref="D16:F16"/>
    <mergeCell ref="B24:C24"/>
    <mergeCell ref="B11:M11"/>
    <mergeCell ref="B21:C21"/>
    <mergeCell ref="I15:M15"/>
    <mergeCell ref="I16:M16"/>
    <mergeCell ref="D15:F15"/>
    <mergeCell ref="D14:F14"/>
    <mergeCell ref="I14:M14"/>
    <mergeCell ref="D13:F13"/>
  </mergeCells>
  <dataValidations count="1">
    <dataValidation type="list" allowBlank="1" showInputMessage="1" showErrorMessage="1" sqref="D13:F13">
      <formula1>"44,72,85,53,49"</formula1>
    </dataValidation>
  </dataValidations>
  <printOptions horizontalCentered="1"/>
  <pageMargins left="0" right="0" top="0.15748031496062992" bottom="0" header="0.15748031496062992" footer="0.31496062992125984"/>
  <pageSetup paperSize="9" scale="67"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249" priority="31">
      <formula>ISERROR(G42)</formula>
    </cfRule>
  </conditionalFormatting>
  <conditionalFormatting sqref="G42">
    <cfRule type="containsText" dxfId="248" priority="30" operator="containsText" text="Cliquez ici pour voir la représentation graphique">
      <formula>NOT(ISERROR(SEARCH("Cliquez ici pour voir la représentation graphique",G42)))</formula>
    </cfRule>
  </conditionalFormatting>
  <conditionalFormatting sqref="G38">
    <cfRule type="containsErrors" dxfId="247" priority="29">
      <formula>ISERROR(G38)</formula>
    </cfRule>
  </conditionalFormatting>
  <conditionalFormatting sqref="G38">
    <cfRule type="containsText" dxfId="246" priority="28" operator="containsText" text="Cliquez ici pour voir la représentation graphique">
      <formula>NOT(ISERROR(SEARCH("Cliquez ici pour voir la représentation graphique",G38)))</formula>
    </cfRule>
  </conditionalFormatting>
  <conditionalFormatting sqref="G38">
    <cfRule type="cellIs" dxfId="245" priority="27" operator="equal">
      <formula>"NON"</formula>
    </cfRule>
  </conditionalFormatting>
  <conditionalFormatting sqref="J22">
    <cfRule type="containsErrors" dxfId="244" priority="23">
      <formula>ISERROR(J22)</formula>
    </cfRule>
  </conditionalFormatting>
  <conditionalFormatting sqref="J22">
    <cfRule type="containsText" dxfId="243" priority="22" operator="containsText" text="Cliquez ici pour voir la représentation graphique">
      <formula>NOT(ISERROR(SEARCH("Cliquez ici pour voir la représentation graphique",J22)))</formula>
    </cfRule>
  </conditionalFormatting>
  <conditionalFormatting sqref="J22">
    <cfRule type="cellIs" dxfId="242" priority="21" operator="equal">
      <formula>"NON"</formula>
    </cfRule>
  </conditionalFormatting>
  <conditionalFormatting sqref="M23">
    <cfRule type="containsErrors" dxfId="241" priority="26">
      <formula>ISERROR(M23)</formula>
    </cfRule>
  </conditionalFormatting>
  <conditionalFormatting sqref="M23">
    <cfRule type="containsText" dxfId="240" priority="25" operator="containsText" text="Cliquez ici pour voir la représentation graphique">
      <formula>NOT(ISERROR(SEARCH("Cliquez ici pour voir la représentation graphique",M23)))</formula>
    </cfRule>
  </conditionalFormatting>
  <conditionalFormatting sqref="M23">
    <cfRule type="cellIs" dxfId="239" priority="24" operator="equal">
      <formula>"NON"</formula>
    </cfRule>
  </conditionalFormatting>
  <conditionalFormatting sqref="I25">
    <cfRule type="containsErrors" dxfId="238" priority="20">
      <formula>ISERROR(I25)</formula>
    </cfRule>
  </conditionalFormatting>
  <conditionalFormatting sqref="I25">
    <cfRule type="containsText" dxfId="237" priority="19" operator="containsText" text="Cliquez ici pour voir la représentation graphique">
      <formula>NOT(ISERROR(SEARCH("Cliquez ici pour voir la représentation graphique",I25)))</formula>
    </cfRule>
  </conditionalFormatting>
  <conditionalFormatting sqref="I25">
    <cfRule type="cellIs" dxfId="236" priority="18" operator="equal">
      <formula>"NON"</formula>
    </cfRule>
  </conditionalFormatting>
  <conditionalFormatting sqref="G40">
    <cfRule type="containsErrors" dxfId="235" priority="17">
      <formula>ISERROR(G40)</formula>
    </cfRule>
  </conditionalFormatting>
  <conditionalFormatting sqref="G40">
    <cfRule type="containsText" dxfId="234" priority="16" operator="containsText" text="Cliquez ici pour voir la représentation graphique">
      <formula>NOT(ISERROR(SEARCH("Cliquez ici pour voir la représentation graphique",G40)))</formula>
    </cfRule>
  </conditionalFormatting>
  <conditionalFormatting sqref="G40">
    <cfRule type="cellIs" dxfId="233" priority="15" operator="equal">
      <formula>"NON"</formula>
    </cfRule>
  </conditionalFormatting>
  <conditionalFormatting sqref="G36">
    <cfRule type="containsErrors" dxfId="232" priority="14">
      <formula>ISERROR(G36)</formula>
    </cfRule>
  </conditionalFormatting>
  <conditionalFormatting sqref="G36">
    <cfRule type="containsText" dxfId="231" priority="13" operator="containsText" text="Cliquez ici pour voir la représentation graphique">
      <formula>NOT(ISERROR(SEARCH("Cliquez ici pour voir la représentation graphique",G36)))</formula>
    </cfRule>
  </conditionalFormatting>
  <conditionalFormatting sqref="G39">
    <cfRule type="containsErrors" dxfId="230" priority="12">
      <formula>ISERROR(G39)</formula>
    </cfRule>
  </conditionalFormatting>
  <conditionalFormatting sqref="G39">
    <cfRule type="containsText" dxfId="229" priority="11" operator="containsText" text="Cliquez ici pour voir la représentation graphique">
      <formula>NOT(ISERROR(SEARCH("Cliquez ici pour voir la représentation graphique",G39)))</formula>
    </cfRule>
  </conditionalFormatting>
  <conditionalFormatting sqref="B15:C15">
    <cfRule type="expression" dxfId="228" priority="10">
      <formula>$C$14="place PH, moins de 60 ans"</formula>
    </cfRule>
  </conditionalFormatting>
  <conditionalFormatting sqref="B16:C16">
    <cfRule type="expression" dxfId="227" priority="9">
      <formula>$C$14="place PA, plus de 60 ans"</formula>
    </cfRule>
  </conditionalFormatting>
  <conditionalFormatting sqref="B49:I56">
    <cfRule type="expression" dxfId="226" priority="1">
      <formula>$G$47&gt;=1</formula>
    </cfRule>
    <cfRule type="expression" dxfId="225" priority="8">
      <formula>$G$45=3</formula>
    </cfRule>
  </conditionalFormatting>
  <conditionalFormatting sqref="F36">
    <cfRule type="containsErrors" dxfId="224" priority="7">
      <formula>ISERROR(F36)</formula>
    </cfRule>
  </conditionalFormatting>
  <conditionalFormatting sqref="F36">
    <cfRule type="containsText" dxfId="223" priority="6" operator="containsText" text="Cliquez ici pour voir la représentation graphique">
      <formula>NOT(ISERROR(SEARCH("Cliquez ici pour voir la représentation graphique",F36)))</formula>
    </cfRule>
  </conditionalFormatting>
  <conditionalFormatting sqref="F39">
    <cfRule type="containsErrors" dxfId="222" priority="5">
      <formula>ISERROR(F39)</formula>
    </cfRule>
  </conditionalFormatting>
  <conditionalFormatting sqref="F39">
    <cfRule type="containsText" dxfId="221" priority="4" operator="containsText" text="Cliquez ici pour voir la représentation graphique">
      <formula>NOT(ISERROR(SEARCH("Cliquez ici pour voir la représentation graphique",F39)))</formula>
    </cfRule>
  </conditionalFormatting>
  <conditionalFormatting sqref="F42">
    <cfRule type="containsErrors" dxfId="220" priority="3">
      <formula>ISERROR(F42)</formula>
    </cfRule>
  </conditionalFormatting>
  <conditionalFormatting sqref="F42">
    <cfRule type="containsText" dxfId="219" priority="2" operator="containsText" text="Cliquez ici pour voir la représentation graphique">
      <formula>NOT(ISERROR(SEARCH("Cliquez ici pour voir la représentation graphique",F42)))</formula>
    </cfRule>
  </conditionalFormatting>
  <dataValidations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22"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218" priority="31">
      <formula>ISERROR(G42)</formula>
    </cfRule>
  </conditionalFormatting>
  <conditionalFormatting sqref="G42">
    <cfRule type="containsText" dxfId="217" priority="30" operator="containsText" text="Cliquez ici pour voir la représentation graphique">
      <formula>NOT(ISERROR(SEARCH("Cliquez ici pour voir la représentation graphique",G42)))</formula>
    </cfRule>
  </conditionalFormatting>
  <conditionalFormatting sqref="G38">
    <cfRule type="containsErrors" dxfId="216" priority="29">
      <formula>ISERROR(G38)</formula>
    </cfRule>
  </conditionalFormatting>
  <conditionalFormatting sqref="G38">
    <cfRule type="containsText" dxfId="215" priority="28" operator="containsText" text="Cliquez ici pour voir la représentation graphique">
      <formula>NOT(ISERROR(SEARCH("Cliquez ici pour voir la représentation graphique",G38)))</formula>
    </cfRule>
  </conditionalFormatting>
  <conditionalFormatting sqref="G38">
    <cfRule type="cellIs" dxfId="214" priority="27" operator="equal">
      <formula>"NON"</formula>
    </cfRule>
  </conditionalFormatting>
  <conditionalFormatting sqref="J22">
    <cfRule type="containsErrors" dxfId="213" priority="23">
      <formula>ISERROR(J22)</formula>
    </cfRule>
  </conditionalFormatting>
  <conditionalFormatting sqref="J22">
    <cfRule type="containsText" dxfId="212" priority="22" operator="containsText" text="Cliquez ici pour voir la représentation graphique">
      <formula>NOT(ISERROR(SEARCH("Cliquez ici pour voir la représentation graphique",J22)))</formula>
    </cfRule>
  </conditionalFormatting>
  <conditionalFormatting sqref="J22">
    <cfRule type="cellIs" dxfId="211" priority="21" operator="equal">
      <formula>"NON"</formula>
    </cfRule>
  </conditionalFormatting>
  <conditionalFormatting sqref="M23">
    <cfRule type="containsErrors" dxfId="210" priority="26">
      <formula>ISERROR(M23)</formula>
    </cfRule>
  </conditionalFormatting>
  <conditionalFormatting sqref="M23">
    <cfRule type="containsText" dxfId="209" priority="25" operator="containsText" text="Cliquez ici pour voir la représentation graphique">
      <formula>NOT(ISERROR(SEARCH("Cliquez ici pour voir la représentation graphique",M23)))</formula>
    </cfRule>
  </conditionalFormatting>
  <conditionalFormatting sqref="M23">
    <cfRule type="cellIs" dxfId="208" priority="24" operator="equal">
      <formula>"NON"</formula>
    </cfRule>
  </conditionalFormatting>
  <conditionalFormatting sqref="I25">
    <cfRule type="containsErrors" dxfId="207" priority="20">
      <formula>ISERROR(I25)</formula>
    </cfRule>
  </conditionalFormatting>
  <conditionalFormatting sqref="I25">
    <cfRule type="containsText" dxfId="206" priority="19" operator="containsText" text="Cliquez ici pour voir la représentation graphique">
      <formula>NOT(ISERROR(SEARCH("Cliquez ici pour voir la représentation graphique",I25)))</formula>
    </cfRule>
  </conditionalFormatting>
  <conditionalFormatting sqref="I25">
    <cfRule type="cellIs" dxfId="205" priority="18" operator="equal">
      <formula>"NON"</formula>
    </cfRule>
  </conditionalFormatting>
  <conditionalFormatting sqref="G40">
    <cfRule type="containsErrors" dxfId="204" priority="17">
      <formula>ISERROR(G40)</formula>
    </cfRule>
  </conditionalFormatting>
  <conditionalFormatting sqref="G40">
    <cfRule type="containsText" dxfId="203" priority="16" operator="containsText" text="Cliquez ici pour voir la représentation graphique">
      <formula>NOT(ISERROR(SEARCH("Cliquez ici pour voir la représentation graphique",G40)))</formula>
    </cfRule>
  </conditionalFormatting>
  <conditionalFormatting sqref="G40">
    <cfRule type="cellIs" dxfId="202" priority="15" operator="equal">
      <formula>"NON"</formula>
    </cfRule>
  </conditionalFormatting>
  <conditionalFormatting sqref="G36">
    <cfRule type="containsErrors" dxfId="201" priority="14">
      <formula>ISERROR(G36)</formula>
    </cfRule>
  </conditionalFormatting>
  <conditionalFormatting sqref="G36">
    <cfRule type="containsText" dxfId="200" priority="13" operator="containsText" text="Cliquez ici pour voir la représentation graphique">
      <formula>NOT(ISERROR(SEARCH("Cliquez ici pour voir la représentation graphique",G36)))</formula>
    </cfRule>
  </conditionalFormatting>
  <conditionalFormatting sqref="G39">
    <cfRule type="containsErrors" dxfId="199" priority="12">
      <formula>ISERROR(G39)</formula>
    </cfRule>
  </conditionalFormatting>
  <conditionalFormatting sqref="G39">
    <cfRule type="containsText" dxfId="198" priority="11" operator="containsText" text="Cliquez ici pour voir la représentation graphique">
      <formula>NOT(ISERROR(SEARCH("Cliquez ici pour voir la représentation graphique",G39)))</formula>
    </cfRule>
  </conditionalFormatting>
  <conditionalFormatting sqref="B15:C15">
    <cfRule type="expression" dxfId="197" priority="10">
      <formula>$C$14="place PH, moins de 60 ans"</formula>
    </cfRule>
  </conditionalFormatting>
  <conditionalFormatting sqref="B16:C16">
    <cfRule type="expression" dxfId="196" priority="9">
      <formula>$C$14="place PA, plus de 60 ans"</formula>
    </cfRule>
  </conditionalFormatting>
  <conditionalFormatting sqref="B49:I56">
    <cfRule type="expression" dxfId="195" priority="1">
      <formula>$G$47&gt;=1</formula>
    </cfRule>
    <cfRule type="expression" dxfId="194" priority="8">
      <formula>$G$45=3</formula>
    </cfRule>
  </conditionalFormatting>
  <conditionalFormatting sqref="F36">
    <cfRule type="containsErrors" dxfId="193" priority="7">
      <formula>ISERROR(F36)</formula>
    </cfRule>
  </conditionalFormatting>
  <conditionalFormatting sqref="F36">
    <cfRule type="containsText" dxfId="192" priority="6" operator="containsText" text="Cliquez ici pour voir la représentation graphique">
      <formula>NOT(ISERROR(SEARCH("Cliquez ici pour voir la représentation graphique",F36)))</formula>
    </cfRule>
  </conditionalFormatting>
  <conditionalFormatting sqref="F39">
    <cfRule type="containsErrors" dxfId="191" priority="5">
      <formula>ISERROR(F39)</formula>
    </cfRule>
  </conditionalFormatting>
  <conditionalFormatting sqref="F39">
    <cfRule type="containsText" dxfId="190" priority="4" operator="containsText" text="Cliquez ici pour voir la représentation graphique">
      <formula>NOT(ISERROR(SEARCH("Cliquez ici pour voir la représentation graphique",F39)))</formula>
    </cfRule>
  </conditionalFormatting>
  <conditionalFormatting sqref="F42">
    <cfRule type="containsErrors" dxfId="189" priority="3">
      <formula>ISERROR(F42)</formula>
    </cfRule>
  </conditionalFormatting>
  <conditionalFormatting sqref="F42">
    <cfRule type="containsText" dxfId="188" priority="2" operator="containsText" text="Cliquez ici pour voir la représentation graphique">
      <formula>NOT(ISERROR(SEARCH("Cliquez ici pour voir la représentation graphique",F42)))</formula>
    </cfRule>
  </conditionalFormatting>
  <dataValidations count="10">
    <dataValidation allowBlank="1" showInputMessage="1" showErrorMessage="1" prompt="Sélectionner dans la liste déroulante." sqref="F28"/>
    <dataValidation type="decimal" allowBlank="1" showInputMessage="1" showErrorMessage="1" sqref="I25">
      <formula1>1</formula1>
      <formula2>12</formula2>
    </dataValidation>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allowBlank="1" showErrorMessage="1" prompt="Sélectionner dans la liste déroulante." sqref="F51:F56"/>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7">
      <formula1>"Première demande SSIAD renforcé, renouvellement SSIAD renforcé"</formula1>
    </dataValidation>
    <dataValidation type="list" allowBlank="1" showInputMessage="1" showErrorMessage="1" sqref="I14">
      <formula1>"Médecin traitant , praticien hospitalier"</formula1>
    </dataValidation>
    <dataValidation type="list" allowBlank="1" showInputMessage="1" showErrorMessage="1" prompt="Sélectionner dans la liste déroulante." sqref="F43 F37 F33 F40:F41 F29:F30">
      <formula1>"OUI,NON"</formula1>
    </dataValidation>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22"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187" priority="31">
      <formula>ISERROR(G42)</formula>
    </cfRule>
  </conditionalFormatting>
  <conditionalFormatting sqref="G42">
    <cfRule type="containsText" dxfId="186" priority="30" operator="containsText" text="Cliquez ici pour voir la représentation graphique">
      <formula>NOT(ISERROR(SEARCH("Cliquez ici pour voir la représentation graphique",G42)))</formula>
    </cfRule>
  </conditionalFormatting>
  <conditionalFormatting sqref="G38">
    <cfRule type="containsErrors" dxfId="185" priority="29">
      <formula>ISERROR(G38)</formula>
    </cfRule>
  </conditionalFormatting>
  <conditionalFormatting sqref="G38">
    <cfRule type="containsText" dxfId="184" priority="28" operator="containsText" text="Cliquez ici pour voir la représentation graphique">
      <formula>NOT(ISERROR(SEARCH("Cliquez ici pour voir la représentation graphique",G38)))</formula>
    </cfRule>
  </conditionalFormatting>
  <conditionalFormatting sqref="G38">
    <cfRule type="cellIs" dxfId="183" priority="27" operator="equal">
      <formula>"NON"</formula>
    </cfRule>
  </conditionalFormatting>
  <conditionalFormatting sqref="J22">
    <cfRule type="containsErrors" dxfId="182" priority="23">
      <formula>ISERROR(J22)</formula>
    </cfRule>
  </conditionalFormatting>
  <conditionalFormatting sqref="J22">
    <cfRule type="containsText" dxfId="181" priority="22" operator="containsText" text="Cliquez ici pour voir la représentation graphique">
      <formula>NOT(ISERROR(SEARCH("Cliquez ici pour voir la représentation graphique",J22)))</formula>
    </cfRule>
  </conditionalFormatting>
  <conditionalFormatting sqref="J22">
    <cfRule type="cellIs" dxfId="180" priority="21" operator="equal">
      <formula>"NON"</formula>
    </cfRule>
  </conditionalFormatting>
  <conditionalFormatting sqref="M23">
    <cfRule type="containsErrors" dxfId="179" priority="26">
      <formula>ISERROR(M23)</formula>
    </cfRule>
  </conditionalFormatting>
  <conditionalFormatting sqref="M23">
    <cfRule type="containsText" dxfId="178" priority="25" operator="containsText" text="Cliquez ici pour voir la représentation graphique">
      <formula>NOT(ISERROR(SEARCH("Cliquez ici pour voir la représentation graphique",M23)))</formula>
    </cfRule>
  </conditionalFormatting>
  <conditionalFormatting sqref="M23">
    <cfRule type="cellIs" dxfId="177" priority="24" operator="equal">
      <formula>"NON"</formula>
    </cfRule>
  </conditionalFormatting>
  <conditionalFormatting sqref="I25">
    <cfRule type="containsErrors" dxfId="176" priority="20">
      <formula>ISERROR(I25)</formula>
    </cfRule>
  </conditionalFormatting>
  <conditionalFormatting sqref="I25">
    <cfRule type="containsText" dxfId="175" priority="19" operator="containsText" text="Cliquez ici pour voir la représentation graphique">
      <formula>NOT(ISERROR(SEARCH("Cliquez ici pour voir la représentation graphique",I25)))</formula>
    </cfRule>
  </conditionalFormatting>
  <conditionalFormatting sqref="I25">
    <cfRule type="cellIs" dxfId="174" priority="18" operator="equal">
      <formula>"NON"</formula>
    </cfRule>
  </conditionalFormatting>
  <conditionalFormatting sqref="G40">
    <cfRule type="containsErrors" dxfId="173" priority="17">
      <formula>ISERROR(G40)</formula>
    </cfRule>
  </conditionalFormatting>
  <conditionalFormatting sqref="G40">
    <cfRule type="containsText" dxfId="172" priority="16" operator="containsText" text="Cliquez ici pour voir la représentation graphique">
      <formula>NOT(ISERROR(SEARCH("Cliquez ici pour voir la représentation graphique",G40)))</formula>
    </cfRule>
  </conditionalFormatting>
  <conditionalFormatting sqref="G40">
    <cfRule type="cellIs" dxfId="171" priority="15" operator="equal">
      <formula>"NON"</formula>
    </cfRule>
  </conditionalFormatting>
  <conditionalFormatting sqref="G36">
    <cfRule type="containsErrors" dxfId="170" priority="14">
      <formula>ISERROR(G36)</formula>
    </cfRule>
  </conditionalFormatting>
  <conditionalFormatting sqref="G36">
    <cfRule type="containsText" dxfId="169" priority="13" operator="containsText" text="Cliquez ici pour voir la représentation graphique">
      <formula>NOT(ISERROR(SEARCH("Cliquez ici pour voir la représentation graphique",G36)))</formula>
    </cfRule>
  </conditionalFormatting>
  <conditionalFormatting sqref="G39">
    <cfRule type="containsErrors" dxfId="168" priority="12">
      <formula>ISERROR(G39)</formula>
    </cfRule>
  </conditionalFormatting>
  <conditionalFormatting sqref="G39">
    <cfRule type="containsText" dxfId="167" priority="11" operator="containsText" text="Cliquez ici pour voir la représentation graphique">
      <formula>NOT(ISERROR(SEARCH("Cliquez ici pour voir la représentation graphique",G39)))</formula>
    </cfRule>
  </conditionalFormatting>
  <conditionalFormatting sqref="B15:C15">
    <cfRule type="expression" dxfId="166" priority="10">
      <formula>$C$14="place PH, moins de 60 ans"</formula>
    </cfRule>
  </conditionalFormatting>
  <conditionalFormatting sqref="B16:C16">
    <cfRule type="expression" dxfId="165" priority="9">
      <formula>$C$14="place PA, plus de 60 ans"</formula>
    </cfRule>
  </conditionalFormatting>
  <conditionalFormatting sqref="B49:I56">
    <cfRule type="expression" dxfId="164" priority="1">
      <formula>$G$47&gt;=1</formula>
    </cfRule>
    <cfRule type="expression" dxfId="163" priority="8">
      <formula>$G$45=3</formula>
    </cfRule>
  </conditionalFormatting>
  <conditionalFormatting sqref="F36">
    <cfRule type="containsErrors" dxfId="162" priority="7">
      <formula>ISERROR(F36)</formula>
    </cfRule>
  </conditionalFormatting>
  <conditionalFormatting sqref="F36">
    <cfRule type="containsText" dxfId="161" priority="6" operator="containsText" text="Cliquez ici pour voir la représentation graphique">
      <formula>NOT(ISERROR(SEARCH("Cliquez ici pour voir la représentation graphique",F36)))</formula>
    </cfRule>
  </conditionalFormatting>
  <conditionalFormatting sqref="F39">
    <cfRule type="containsErrors" dxfId="160" priority="5">
      <formula>ISERROR(F39)</formula>
    </cfRule>
  </conditionalFormatting>
  <conditionalFormatting sqref="F39">
    <cfRule type="containsText" dxfId="159" priority="4" operator="containsText" text="Cliquez ici pour voir la représentation graphique">
      <formula>NOT(ISERROR(SEARCH("Cliquez ici pour voir la représentation graphique",F39)))</formula>
    </cfRule>
  </conditionalFormatting>
  <conditionalFormatting sqref="F42">
    <cfRule type="containsErrors" dxfId="158" priority="3">
      <formula>ISERROR(F42)</formula>
    </cfRule>
  </conditionalFormatting>
  <conditionalFormatting sqref="F42">
    <cfRule type="containsText" dxfId="157" priority="2" operator="containsText" text="Cliquez ici pour voir la représentation graphique">
      <formula>NOT(ISERROR(SEARCH("Cliquez ici pour voir la représentation graphique",F42)))</formula>
    </cfRule>
  </conditionalFormatting>
  <dataValidations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19"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156" priority="31">
      <formula>ISERROR(G42)</formula>
    </cfRule>
  </conditionalFormatting>
  <conditionalFormatting sqref="G42">
    <cfRule type="containsText" dxfId="155" priority="30" operator="containsText" text="Cliquez ici pour voir la représentation graphique">
      <formula>NOT(ISERROR(SEARCH("Cliquez ici pour voir la représentation graphique",G42)))</formula>
    </cfRule>
  </conditionalFormatting>
  <conditionalFormatting sqref="G38">
    <cfRule type="containsErrors" dxfId="154" priority="29">
      <formula>ISERROR(G38)</formula>
    </cfRule>
  </conditionalFormatting>
  <conditionalFormatting sqref="G38">
    <cfRule type="containsText" dxfId="153" priority="28" operator="containsText" text="Cliquez ici pour voir la représentation graphique">
      <formula>NOT(ISERROR(SEARCH("Cliquez ici pour voir la représentation graphique",G38)))</formula>
    </cfRule>
  </conditionalFormatting>
  <conditionalFormatting sqref="G38">
    <cfRule type="cellIs" dxfId="152" priority="27" operator="equal">
      <formula>"NON"</formula>
    </cfRule>
  </conditionalFormatting>
  <conditionalFormatting sqref="J22">
    <cfRule type="containsErrors" dxfId="151" priority="23">
      <formula>ISERROR(J22)</formula>
    </cfRule>
  </conditionalFormatting>
  <conditionalFormatting sqref="J22">
    <cfRule type="containsText" dxfId="150" priority="22" operator="containsText" text="Cliquez ici pour voir la représentation graphique">
      <formula>NOT(ISERROR(SEARCH("Cliquez ici pour voir la représentation graphique",J22)))</formula>
    </cfRule>
  </conditionalFormatting>
  <conditionalFormatting sqref="J22">
    <cfRule type="cellIs" dxfId="149" priority="21" operator="equal">
      <formula>"NON"</formula>
    </cfRule>
  </conditionalFormatting>
  <conditionalFormatting sqref="M23">
    <cfRule type="containsErrors" dxfId="148" priority="26">
      <formula>ISERROR(M23)</formula>
    </cfRule>
  </conditionalFormatting>
  <conditionalFormatting sqref="M23">
    <cfRule type="containsText" dxfId="147" priority="25" operator="containsText" text="Cliquez ici pour voir la représentation graphique">
      <formula>NOT(ISERROR(SEARCH("Cliquez ici pour voir la représentation graphique",M23)))</formula>
    </cfRule>
  </conditionalFormatting>
  <conditionalFormatting sqref="M23">
    <cfRule type="cellIs" dxfId="146" priority="24" operator="equal">
      <formula>"NON"</formula>
    </cfRule>
  </conditionalFormatting>
  <conditionalFormatting sqref="I25">
    <cfRule type="containsErrors" dxfId="145" priority="20">
      <formula>ISERROR(I25)</formula>
    </cfRule>
  </conditionalFormatting>
  <conditionalFormatting sqref="I25">
    <cfRule type="containsText" dxfId="144" priority="19" operator="containsText" text="Cliquez ici pour voir la représentation graphique">
      <formula>NOT(ISERROR(SEARCH("Cliquez ici pour voir la représentation graphique",I25)))</formula>
    </cfRule>
  </conditionalFormatting>
  <conditionalFormatting sqref="I25">
    <cfRule type="cellIs" dxfId="143" priority="18" operator="equal">
      <formula>"NON"</formula>
    </cfRule>
  </conditionalFormatting>
  <conditionalFormatting sqref="G40">
    <cfRule type="containsErrors" dxfId="142" priority="17">
      <formula>ISERROR(G40)</formula>
    </cfRule>
  </conditionalFormatting>
  <conditionalFormatting sqref="G40">
    <cfRule type="containsText" dxfId="141" priority="16" operator="containsText" text="Cliquez ici pour voir la représentation graphique">
      <formula>NOT(ISERROR(SEARCH("Cliquez ici pour voir la représentation graphique",G40)))</formula>
    </cfRule>
  </conditionalFormatting>
  <conditionalFormatting sqref="G40">
    <cfRule type="cellIs" dxfId="140" priority="15" operator="equal">
      <formula>"NON"</formula>
    </cfRule>
  </conditionalFormatting>
  <conditionalFormatting sqref="G36">
    <cfRule type="containsErrors" dxfId="139" priority="14">
      <formula>ISERROR(G36)</formula>
    </cfRule>
  </conditionalFormatting>
  <conditionalFormatting sqref="G36">
    <cfRule type="containsText" dxfId="138" priority="13" operator="containsText" text="Cliquez ici pour voir la représentation graphique">
      <formula>NOT(ISERROR(SEARCH("Cliquez ici pour voir la représentation graphique",G36)))</formula>
    </cfRule>
  </conditionalFormatting>
  <conditionalFormatting sqref="G39">
    <cfRule type="containsErrors" dxfId="137" priority="12">
      <formula>ISERROR(G39)</formula>
    </cfRule>
  </conditionalFormatting>
  <conditionalFormatting sqref="G39">
    <cfRule type="containsText" dxfId="136" priority="11" operator="containsText" text="Cliquez ici pour voir la représentation graphique">
      <formula>NOT(ISERROR(SEARCH("Cliquez ici pour voir la représentation graphique",G39)))</formula>
    </cfRule>
  </conditionalFormatting>
  <conditionalFormatting sqref="B15:C15">
    <cfRule type="expression" dxfId="135" priority="10">
      <formula>$C$14="place PH, moins de 60 ans"</formula>
    </cfRule>
  </conditionalFormatting>
  <conditionalFormatting sqref="B16:C16">
    <cfRule type="expression" dxfId="134" priority="9">
      <formula>$C$14="place PA, plus de 60 ans"</formula>
    </cfRule>
  </conditionalFormatting>
  <conditionalFormatting sqref="B49:I56">
    <cfRule type="expression" dxfId="133" priority="1">
      <formula>$G$47&gt;=1</formula>
    </cfRule>
    <cfRule type="expression" dxfId="132" priority="8">
      <formula>$G$45=3</formula>
    </cfRule>
  </conditionalFormatting>
  <conditionalFormatting sqref="F36">
    <cfRule type="containsErrors" dxfId="131" priority="7">
      <formula>ISERROR(F36)</formula>
    </cfRule>
  </conditionalFormatting>
  <conditionalFormatting sqref="F36">
    <cfRule type="containsText" dxfId="130" priority="6" operator="containsText" text="Cliquez ici pour voir la représentation graphique">
      <formula>NOT(ISERROR(SEARCH("Cliquez ici pour voir la représentation graphique",F36)))</formula>
    </cfRule>
  </conditionalFormatting>
  <conditionalFormatting sqref="F39">
    <cfRule type="containsErrors" dxfId="129" priority="5">
      <formula>ISERROR(F39)</formula>
    </cfRule>
  </conditionalFormatting>
  <conditionalFormatting sqref="F39">
    <cfRule type="containsText" dxfId="128" priority="4" operator="containsText" text="Cliquez ici pour voir la représentation graphique">
      <formula>NOT(ISERROR(SEARCH("Cliquez ici pour voir la représentation graphique",F39)))</formula>
    </cfRule>
  </conditionalFormatting>
  <conditionalFormatting sqref="F42">
    <cfRule type="containsErrors" dxfId="127" priority="3">
      <formula>ISERROR(F42)</formula>
    </cfRule>
  </conditionalFormatting>
  <conditionalFormatting sqref="F42">
    <cfRule type="containsText" dxfId="126" priority="2" operator="containsText" text="Cliquez ici pour voir la représentation graphique">
      <formula>NOT(ISERROR(SEARCH("Cliquez ici pour voir la représentation graphique",F42)))</formula>
    </cfRule>
  </conditionalFormatting>
  <dataValidations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G36" sqref="G36"/>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125" priority="31">
      <formula>ISERROR(G42)</formula>
    </cfRule>
  </conditionalFormatting>
  <conditionalFormatting sqref="G42">
    <cfRule type="containsText" dxfId="124" priority="30" operator="containsText" text="Cliquez ici pour voir la représentation graphique">
      <formula>NOT(ISERROR(SEARCH("Cliquez ici pour voir la représentation graphique",G42)))</formula>
    </cfRule>
  </conditionalFormatting>
  <conditionalFormatting sqref="G38">
    <cfRule type="containsErrors" dxfId="123" priority="29">
      <formula>ISERROR(G38)</formula>
    </cfRule>
  </conditionalFormatting>
  <conditionalFormatting sqref="G38">
    <cfRule type="containsText" dxfId="122" priority="28" operator="containsText" text="Cliquez ici pour voir la représentation graphique">
      <formula>NOT(ISERROR(SEARCH("Cliquez ici pour voir la représentation graphique",G38)))</formula>
    </cfRule>
  </conditionalFormatting>
  <conditionalFormatting sqref="G38">
    <cfRule type="cellIs" dxfId="121" priority="27" operator="equal">
      <formula>"NON"</formula>
    </cfRule>
  </conditionalFormatting>
  <conditionalFormatting sqref="J22">
    <cfRule type="containsErrors" dxfId="120" priority="23">
      <formula>ISERROR(J22)</formula>
    </cfRule>
  </conditionalFormatting>
  <conditionalFormatting sqref="J22">
    <cfRule type="containsText" dxfId="119" priority="22" operator="containsText" text="Cliquez ici pour voir la représentation graphique">
      <formula>NOT(ISERROR(SEARCH("Cliquez ici pour voir la représentation graphique",J22)))</formula>
    </cfRule>
  </conditionalFormatting>
  <conditionalFormatting sqref="J22">
    <cfRule type="cellIs" dxfId="118" priority="21" operator="equal">
      <formula>"NON"</formula>
    </cfRule>
  </conditionalFormatting>
  <conditionalFormatting sqref="M23">
    <cfRule type="containsErrors" dxfId="117" priority="26">
      <formula>ISERROR(M23)</formula>
    </cfRule>
  </conditionalFormatting>
  <conditionalFormatting sqref="M23">
    <cfRule type="containsText" dxfId="116" priority="25" operator="containsText" text="Cliquez ici pour voir la représentation graphique">
      <formula>NOT(ISERROR(SEARCH("Cliquez ici pour voir la représentation graphique",M23)))</formula>
    </cfRule>
  </conditionalFormatting>
  <conditionalFormatting sqref="M23">
    <cfRule type="cellIs" dxfId="115" priority="24" operator="equal">
      <formula>"NON"</formula>
    </cfRule>
  </conditionalFormatting>
  <conditionalFormatting sqref="I25">
    <cfRule type="containsErrors" dxfId="114" priority="20">
      <formula>ISERROR(I25)</formula>
    </cfRule>
  </conditionalFormatting>
  <conditionalFormatting sqref="I25">
    <cfRule type="containsText" dxfId="113" priority="19" operator="containsText" text="Cliquez ici pour voir la représentation graphique">
      <formula>NOT(ISERROR(SEARCH("Cliquez ici pour voir la représentation graphique",I25)))</formula>
    </cfRule>
  </conditionalFormatting>
  <conditionalFormatting sqref="I25">
    <cfRule type="cellIs" dxfId="112" priority="18" operator="equal">
      <formula>"NON"</formula>
    </cfRule>
  </conditionalFormatting>
  <conditionalFormatting sqref="G40">
    <cfRule type="containsErrors" dxfId="111" priority="17">
      <formula>ISERROR(G40)</formula>
    </cfRule>
  </conditionalFormatting>
  <conditionalFormatting sqref="G40">
    <cfRule type="containsText" dxfId="110" priority="16" operator="containsText" text="Cliquez ici pour voir la représentation graphique">
      <formula>NOT(ISERROR(SEARCH("Cliquez ici pour voir la représentation graphique",G40)))</formula>
    </cfRule>
  </conditionalFormatting>
  <conditionalFormatting sqref="G40">
    <cfRule type="cellIs" dxfId="109" priority="15" operator="equal">
      <formula>"NON"</formula>
    </cfRule>
  </conditionalFormatting>
  <conditionalFormatting sqref="G36">
    <cfRule type="containsErrors" dxfId="108" priority="14">
      <formula>ISERROR(G36)</formula>
    </cfRule>
  </conditionalFormatting>
  <conditionalFormatting sqref="G36">
    <cfRule type="containsText" dxfId="107" priority="13" operator="containsText" text="Cliquez ici pour voir la représentation graphique">
      <formula>NOT(ISERROR(SEARCH("Cliquez ici pour voir la représentation graphique",G36)))</formula>
    </cfRule>
  </conditionalFormatting>
  <conditionalFormatting sqref="G39">
    <cfRule type="containsErrors" dxfId="106" priority="12">
      <formula>ISERROR(G39)</formula>
    </cfRule>
  </conditionalFormatting>
  <conditionalFormatting sqref="G39">
    <cfRule type="containsText" dxfId="105" priority="11" operator="containsText" text="Cliquez ici pour voir la représentation graphique">
      <formula>NOT(ISERROR(SEARCH("Cliquez ici pour voir la représentation graphique",G39)))</formula>
    </cfRule>
  </conditionalFormatting>
  <conditionalFormatting sqref="B15:C15">
    <cfRule type="expression" dxfId="104" priority="10">
      <formula>$C$14="place PH, moins de 60 ans"</formula>
    </cfRule>
  </conditionalFormatting>
  <conditionalFormatting sqref="B16:C16">
    <cfRule type="expression" dxfId="103" priority="9">
      <formula>$C$14="place PA, plus de 60 ans"</formula>
    </cfRule>
  </conditionalFormatting>
  <conditionalFormatting sqref="B49:I56">
    <cfRule type="expression" dxfId="102" priority="1">
      <formula>$G$47&gt;=1</formula>
    </cfRule>
    <cfRule type="expression" dxfId="101" priority="8">
      <formula>$G$45=3</formula>
    </cfRule>
  </conditionalFormatting>
  <conditionalFormatting sqref="F36">
    <cfRule type="containsErrors" dxfId="100" priority="7">
      <formula>ISERROR(F36)</formula>
    </cfRule>
  </conditionalFormatting>
  <conditionalFormatting sqref="F36">
    <cfRule type="containsText" dxfId="99" priority="6" operator="containsText" text="Cliquez ici pour voir la représentation graphique">
      <formula>NOT(ISERROR(SEARCH("Cliquez ici pour voir la représentation graphique",F36)))</formula>
    </cfRule>
  </conditionalFormatting>
  <conditionalFormatting sqref="F39">
    <cfRule type="containsErrors" dxfId="98" priority="5">
      <formula>ISERROR(F39)</formula>
    </cfRule>
  </conditionalFormatting>
  <conditionalFormatting sqref="F39">
    <cfRule type="containsText" dxfId="97" priority="4" operator="containsText" text="Cliquez ici pour voir la représentation graphique">
      <formula>NOT(ISERROR(SEARCH("Cliquez ici pour voir la représentation graphique",F39)))</formula>
    </cfRule>
  </conditionalFormatting>
  <conditionalFormatting sqref="F42">
    <cfRule type="containsErrors" dxfId="96" priority="3">
      <formula>ISERROR(F42)</formula>
    </cfRule>
  </conditionalFormatting>
  <conditionalFormatting sqref="F42">
    <cfRule type="containsText" dxfId="95" priority="2" operator="containsText" text="Cliquez ici pour voir la représentation graphique">
      <formula>NOT(ISERROR(SEARCH("Cliquez ici pour voir la représentation graphique",F42)))</formula>
    </cfRule>
  </conditionalFormatting>
  <dataValidations count="10">
    <dataValidation allowBlank="1" showInputMessage="1" showErrorMessage="1" prompt="Sélectionner dans la liste déroulante." sqref="F28"/>
    <dataValidation type="decimal" allowBlank="1" showInputMessage="1" showErrorMessage="1" sqref="I25">
      <formula1>1</formula1>
      <formula2>12</formula2>
    </dataValidation>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allowBlank="1" showErrorMessage="1" prompt="Sélectionner dans la liste déroulante." sqref="F51:F56"/>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7">
      <formula1>"Première demande SSIAD renforcé, renouvellement SSIAD renforcé"</formula1>
    </dataValidation>
    <dataValidation type="list" allowBlank="1" showInputMessage="1" showErrorMessage="1" sqref="I14">
      <formula1>"Médecin traitant , praticien hospitalier"</formula1>
    </dataValidation>
    <dataValidation type="list" allowBlank="1" showInputMessage="1" showErrorMessage="1" prompt="Sélectionner dans la liste déroulante." sqref="F43 F37 F33 F40:F41 F29:F30">
      <formula1>"OUI,NON"</formula1>
    </dataValidation>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22" zoomScale="80" zoomScaleNormal="80" workbookViewId="0">
      <selection activeCell="J30" sqref="J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94" priority="31">
      <formula>ISERROR(G42)</formula>
    </cfRule>
  </conditionalFormatting>
  <conditionalFormatting sqref="G42">
    <cfRule type="containsText" dxfId="93" priority="30" operator="containsText" text="Cliquez ici pour voir la représentation graphique">
      <formula>NOT(ISERROR(SEARCH("Cliquez ici pour voir la représentation graphique",G42)))</formula>
    </cfRule>
  </conditionalFormatting>
  <conditionalFormatting sqref="G38">
    <cfRule type="containsErrors" dxfId="92" priority="29">
      <formula>ISERROR(G38)</formula>
    </cfRule>
  </conditionalFormatting>
  <conditionalFormatting sqref="G38">
    <cfRule type="containsText" dxfId="91" priority="28" operator="containsText" text="Cliquez ici pour voir la représentation graphique">
      <formula>NOT(ISERROR(SEARCH("Cliquez ici pour voir la représentation graphique",G38)))</formula>
    </cfRule>
  </conditionalFormatting>
  <conditionalFormatting sqref="G38">
    <cfRule type="cellIs" dxfId="90" priority="27" operator="equal">
      <formula>"NON"</formula>
    </cfRule>
  </conditionalFormatting>
  <conditionalFormatting sqref="J22">
    <cfRule type="containsErrors" dxfId="89" priority="23">
      <formula>ISERROR(J22)</formula>
    </cfRule>
  </conditionalFormatting>
  <conditionalFormatting sqref="J22">
    <cfRule type="containsText" dxfId="88" priority="22" operator="containsText" text="Cliquez ici pour voir la représentation graphique">
      <formula>NOT(ISERROR(SEARCH("Cliquez ici pour voir la représentation graphique",J22)))</formula>
    </cfRule>
  </conditionalFormatting>
  <conditionalFormatting sqref="J22">
    <cfRule type="cellIs" dxfId="87" priority="21" operator="equal">
      <formula>"NON"</formula>
    </cfRule>
  </conditionalFormatting>
  <conditionalFormatting sqref="M23">
    <cfRule type="containsErrors" dxfId="86" priority="26">
      <formula>ISERROR(M23)</formula>
    </cfRule>
  </conditionalFormatting>
  <conditionalFormatting sqref="M23">
    <cfRule type="containsText" dxfId="85" priority="25" operator="containsText" text="Cliquez ici pour voir la représentation graphique">
      <formula>NOT(ISERROR(SEARCH("Cliquez ici pour voir la représentation graphique",M23)))</formula>
    </cfRule>
  </conditionalFormatting>
  <conditionalFormatting sqref="M23">
    <cfRule type="cellIs" dxfId="84" priority="24" operator="equal">
      <formula>"NON"</formula>
    </cfRule>
  </conditionalFormatting>
  <conditionalFormatting sqref="I25">
    <cfRule type="containsErrors" dxfId="83" priority="20">
      <formula>ISERROR(I25)</formula>
    </cfRule>
  </conditionalFormatting>
  <conditionalFormatting sqref="I25">
    <cfRule type="containsText" dxfId="82" priority="19" operator="containsText" text="Cliquez ici pour voir la représentation graphique">
      <formula>NOT(ISERROR(SEARCH("Cliquez ici pour voir la représentation graphique",I25)))</formula>
    </cfRule>
  </conditionalFormatting>
  <conditionalFormatting sqref="I25">
    <cfRule type="cellIs" dxfId="81" priority="18" operator="equal">
      <formula>"NON"</formula>
    </cfRule>
  </conditionalFormatting>
  <conditionalFormatting sqref="G40">
    <cfRule type="containsErrors" dxfId="80" priority="17">
      <formula>ISERROR(G40)</formula>
    </cfRule>
  </conditionalFormatting>
  <conditionalFormatting sqref="G40">
    <cfRule type="containsText" dxfId="79" priority="16" operator="containsText" text="Cliquez ici pour voir la représentation graphique">
      <formula>NOT(ISERROR(SEARCH("Cliquez ici pour voir la représentation graphique",G40)))</formula>
    </cfRule>
  </conditionalFormatting>
  <conditionalFormatting sqref="G40">
    <cfRule type="cellIs" dxfId="78" priority="15" operator="equal">
      <formula>"NON"</formula>
    </cfRule>
  </conditionalFormatting>
  <conditionalFormatting sqref="G36">
    <cfRule type="containsErrors" dxfId="77" priority="14">
      <formula>ISERROR(G36)</formula>
    </cfRule>
  </conditionalFormatting>
  <conditionalFormatting sqref="G36">
    <cfRule type="containsText" dxfId="76" priority="13" operator="containsText" text="Cliquez ici pour voir la représentation graphique">
      <formula>NOT(ISERROR(SEARCH("Cliquez ici pour voir la représentation graphique",G36)))</formula>
    </cfRule>
  </conditionalFormatting>
  <conditionalFormatting sqref="G39">
    <cfRule type="containsErrors" dxfId="75" priority="12">
      <formula>ISERROR(G39)</formula>
    </cfRule>
  </conditionalFormatting>
  <conditionalFormatting sqref="G39">
    <cfRule type="containsText" dxfId="74" priority="11" operator="containsText" text="Cliquez ici pour voir la représentation graphique">
      <formula>NOT(ISERROR(SEARCH("Cliquez ici pour voir la représentation graphique",G39)))</formula>
    </cfRule>
  </conditionalFormatting>
  <conditionalFormatting sqref="B15:C15">
    <cfRule type="expression" dxfId="73" priority="10">
      <formula>$C$14="place PH, moins de 60 ans"</formula>
    </cfRule>
  </conditionalFormatting>
  <conditionalFormatting sqref="B16:C16">
    <cfRule type="expression" dxfId="72" priority="9">
      <formula>$C$14="place PA, plus de 60 ans"</formula>
    </cfRule>
  </conditionalFormatting>
  <conditionalFormatting sqref="B49:I56">
    <cfRule type="expression" dxfId="71" priority="1">
      <formula>$G$47&gt;=1</formula>
    </cfRule>
    <cfRule type="expression" dxfId="70" priority="8">
      <formula>$G$45=3</formula>
    </cfRule>
  </conditionalFormatting>
  <conditionalFormatting sqref="F36">
    <cfRule type="containsErrors" dxfId="69" priority="7">
      <formula>ISERROR(F36)</formula>
    </cfRule>
  </conditionalFormatting>
  <conditionalFormatting sqref="F36">
    <cfRule type="containsText" dxfId="68" priority="6" operator="containsText" text="Cliquez ici pour voir la représentation graphique">
      <formula>NOT(ISERROR(SEARCH("Cliquez ici pour voir la représentation graphique",F36)))</formula>
    </cfRule>
  </conditionalFormatting>
  <conditionalFormatting sqref="F39">
    <cfRule type="containsErrors" dxfId="67" priority="5">
      <formula>ISERROR(F39)</formula>
    </cfRule>
  </conditionalFormatting>
  <conditionalFormatting sqref="F39">
    <cfRule type="containsText" dxfId="66" priority="4" operator="containsText" text="Cliquez ici pour voir la représentation graphique">
      <formula>NOT(ISERROR(SEARCH("Cliquez ici pour voir la représentation graphique",F39)))</formula>
    </cfRule>
  </conditionalFormatting>
  <conditionalFormatting sqref="F42">
    <cfRule type="containsErrors" dxfId="65" priority="3">
      <formula>ISERROR(F42)</formula>
    </cfRule>
  </conditionalFormatting>
  <conditionalFormatting sqref="F42">
    <cfRule type="containsText" dxfId="64" priority="2" operator="containsText" text="Cliquez ici pour voir la représentation graphique">
      <formula>NOT(ISERROR(SEARCH("Cliquez ici pour voir la représentation graphique",F42)))</formula>
    </cfRule>
  </conditionalFormatting>
  <dataValidations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22"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63" priority="31">
      <formula>ISERROR(G42)</formula>
    </cfRule>
  </conditionalFormatting>
  <conditionalFormatting sqref="G42">
    <cfRule type="containsText" dxfId="62" priority="30" operator="containsText" text="Cliquez ici pour voir la représentation graphique">
      <formula>NOT(ISERROR(SEARCH("Cliquez ici pour voir la représentation graphique",G42)))</formula>
    </cfRule>
  </conditionalFormatting>
  <conditionalFormatting sqref="G38">
    <cfRule type="containsErrors" dxfId="61" priority="29">
      <formula>ISERROR(G38)</formula>
    </cfRule>
  </conditionalFormatting>
  <conditionalFormatting sqref="G38">
    <cfRule type="containsText" dxfId="60" priority="28" operator="containsText" text="Cliquez ici pour voir la représentation graphique">
      <formula>NOT(ISERROR(SEARCH("Cliquez ici pour voir la représentation graphique",G38)))</formula>
    </cfRule>
  </conditionalFormatting>
  <conditionalFormatting sqref="G38">
    <cfRule type="cellIs" dxfId="59" priority="27" operator="equal">
      <formula>"NON"</formula>
    </cfRule>
  </conditionalFormatting>
  <conditionalFormatting sqref="J22">
    <cfRule type="containsErrors" dxfId="58" priority="23">
      <formula>ISERROR(J22)</formula>
    </cfRule>
  </conditionalFormatting>
  <conditionalFormatting sqref="J22">
    <cfRule type="containsText" dxfId="57" priority="22" operator="containsText" text="Cliquez ici pour voir la représentation graphique">
      <formula>NOT(ISERROR(SEARCH("Cliquez ici pour voir la représentation graphique",J22)))</formula>
    </cfRule>
  </conditionalFormatting>
  <conditionalFormatting sqref="J22">
    <cfRule type="cellIs" dxfId="56" priority="21" operator="equal">
      <formula>"NON"</formula>
    </cfRule>
  </conditionalFormatting>
  <conditionalFormatting sqref="M23">
    <cfRule type="containsErrors" dxfId="55" priority="26">
      <formula>ISERROR(M23)</formula>
    </cfRule>
  </conditionalFormatting>
  <conditionalFormatting sqref="M23">
    <cfRule type="containsText" dxfId="54" priority="25" operator="containsText" text="Cliquez ici pour voir la représentation graphique">
      <formula>NOT(ISERROR(SEARCH("Cliquez ici pour voir la représentation graphique",M23)))</formula>
    </cfRule>
  </conditionalFormatting>
  <conditionalFormatting sqref="M23">
    <cfRule type="cellIs" dxfId="53" priority="24" operator="equal">
      <formula>"NON"</formula>
    </cfRule>
  </conditionalFormatting>
  <conditionalFormatting sqref="I25">
    <cfRule type="containsErrors" dxfId="52" priority="20">
      <formula>ISERROR(I25)</formula>
    </cfRule>
  </conditionalFormatting>
  <conditionalFormatting sqref="I25">
    <cfRule type="containsText" dxfId="51" priority="19" operator="containsText" text="Cliquez ici pour voir la représentation graphique">
      <formula>NOT(ISERROR(SEARCH("Cliquez ici pour voir la représentation graphique",I25)))</formula>
    </cfRule>
  </conditionalFormatting>
  <conditionalFormatting sqref="I25">
    <cfRule type="cellIs" dxfId="50" priority="18" operator="equal">
      <formula>"NON"</formula>
    </cfRule>
  </conditionalFormatting>
  <conditionalFormatting sqref="G40">
    <cfRule type="containsErrors" dxfId="49" priority="17">
      <formula>ISERROR(G40)</formula>
    </cfRule>
  </conditionalFormatting>
  <conditionalFormatting sqref="G40">
    <cfRule type="containsText" dxfId="48" priority="16" operator="containsText" text="Cliquez ici pour voir la représentation graphique">
      <formula>NOT(ISERROR(SEARCH("Cliquez ici pour voir la représentation graphique",G40)))</formula>
    </cfRule>
  </conditionalFormatting>
  <conditionalFormatting sqref="G40">
    <cfRule type="cellIs" dxfId="47" priority="15" operator="equal">
      <formula>"NON"</formula>
    </cfRule>
  </conditionalFormatting>
  <conditionalFormatting sqref="G36">
    <cfRule type="containsErrors" dxfId="46" priority="14">
      <formula>ISERROR(G36)</formula>
    </cfRule>
  </conditionalFormatting>
  <conditionalFormatting sqref="G36">
    <cfRule type="containsText" dxfId="45" priority="13" operator="containsText" text="Cliquez ici pour voir la représentation graphique">
      <formula>NOT(ISERROR(SEARCH("Cliquez ici pour voir la représentation graphique",G36)))</formula>
    </cfRule>
  </conditionalFormatting>
  <conditionalFormatting sqref="G39">
    <cfRule type="containsErrors" dxfId="44" priority="12">
      <formula>ISERROR(G39)</formula>
    </cfRule>
  </conditionalFormatting>
  <conditionalFormatting sqref="G39">
    <cfRule type="containsText" dxfId="43" priority="11" operator="containsText" text="Cliquez ici pour voir la représentation graphique">
      <formula>NOT(ISERROR(SEARCH("Cliquez ici pour voir la représentation graphique",G39)))</formula>
    </cfRule>
  </conditionalFormatting>
  <conditionalFormatting sqref="B15:C15">
    <cfRule type="expression" dxfId="42" priority="10">
      <formula>$C$14="place PH, moins de 60 ans"</formula>
    </cfRule>
  </conditionalFormatting>
  <conditionalFormatting sqref="B16:C16">
    <cfRule type="expression" dxfId="41" priority="9">
      <formula>$C$14="place PA, plus de 60 ans"</formula>
    </cfRule>
  </conditionalFormatting>
  <conditionalFormatting sqref="B49:I56">
    <cfRule type="expression" dxfId="40" priority="1">
      <formula>$G$47&gt;=1</formula>
    </cfRule>
    <cfRule type="expression" dxfId="39" priority="8">
      <formula>$G$45=3</formula>
    </cfRule>
  </conditionalFormatting>
  <conditionalFormatting sqref="F36">
    <cfRule type="containsErrors" dxfId="38" priority="7">
      <formula>ISERROR(F36)</formula>
    </cfRule>
  </conditionalFormatting>
  <conditionalFormatting sqref="F36">
    <cfRule type="containsText" dxfId="37" priority="6" operator="containsText" text="Cliquez ici pour voir la représentation graphique">
      <formula>NOT(ISERROR(SEARCH("Cliquez ici pour voir la représentation graphique",F36)))</formula>
    </cfRule>
  </conditionalFormatting>
  <conditionalFormatting sqref="F39">
    <cfRule type="containsErrors" dxfId="36" priority="5">
      <formula>ISERROR(F39)</formula>
    </cfRule>
  </conditionalFormatting>
  <conditionalFormatting sqref="F39">
    <cfRule type="containsText" dxfId="35" priority="4" operator="containsText" text="Cliquez ici pour voir la représentation graphique">
      <formula>NOT(ISERROR(SEARCH("Cliquez ici pour voir la représentation graphique",F39)))</formula>
    </cfRule>
  </conditionalFormatting>
  <conditionalFormatting sqref="F42">
    <cfRule type="containsErrors" dxfId="34" priority="3">
      <formula>ISERROR(F42)</formula>
    </cfRule>
  </conditionalFormatting>
  <conditionalFormatting sqref="F42">
    <cfRule type="containsText" dxfId="33" priority="2" operator="containsText" text="Cliquez ici pour voir la représentation graphique">
      <formula>NOT(ISERROR(SEARCH("Cliquez ici pour voir la représentation graphique",F42)))</formula>
    </cfRule>
  </conditionalFormatting>
  <dataValidations count="10">
    <dataValidation allowBlank="1" showInputMessage="1" showErrorMessage="1" prompt="Sélectionner dans la liste déroulante." sqref="F28"/>
    <dataValidation type="decimal" allowBlank="1" showInputMessage="1" showErrorMessage="1" sqref="I25">
      <formula1>1</formula1>
      <formula2>12</formula2>
    </dataValidation>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allowBlank="1" showErrorMessage="1" prompt="Sélectionner dans la liste déroulante." sqref="F51:F56"/>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7">
      <formula1>"Première demande SSIAD renforcé, renouvellement SSIAD renforcé"</formula1>
    </dataValidation>
    <dataValidation type="list" allowBlank="1" showInputMessage="1" showErrorMessage="1" sqref="I14">
      <formula1>"Médecin traitant , praticien hospitalier"</formula1>
    </dataValidation>
    <dataValidation type="list" allowBlank="1" showInputMessage="1" showErrorMessage="1" prompt="Sélectionner dans la liste déroulante." sqref="F43 F37 F33 F40:F41 F29:F30">
      <formula1>"OUI,NON"</formula1>
    </dataValidation>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F28" sqref="F28"/>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32" priority="31">
      <formula>ISERROR(G42)</formula>
    </cfRule>
  </conditionalFormatting>
  <conditionalFormatting sqref="G42">
    <cfRule type="containsText" dxfId="31" priority="30" operator="containsText" text="Cliquez ici pour voir la représentation graphique">
      <formula>NOT(ISERROR(SEARCH("Cliquez ici pour voir la représentation graphique",G42)))</formula>
    </cfRule>
  </conditionalFormatting>
  <conditionalFormatting sqref="G38">
    <cfRule type="containsErrors" dxfId="30" priority="29">
      <formula>ISERROR(G38)</formula>
    </cfRule>
  </conditionalFormatting>
  <conditionalFormatting sqref="G38">
    <cfRule type="containsText" dxfId="29" priority="28" operator="containsText" text="Cliquez ici pour voir la représentation graphique">
      <formula>NOT(ISERROR(SEARCH("Cliquez ici pour voir la représentation graphique",G38)))</formula>
    </cfRule>
  </conditionalFormatting>
  <conditionalFormatting sqref="G38">
    <cfRule type="cellIs" dxfId="28" priority="27" operator="equal">
      <formula>"NON"</formula>
    </cfRule>
  </conditionalFormatting>
  <conditionalFormatting sqref="J22">
    <cfRule type="containsErrors" dxfId="27" priority="23">
      <formula>ISERROR(J22)</formula>
    </cfRule>
  </conditionalFormatting>
  <conditionalFormatting sqref="J22">
    <cfRule type="containsText" dxfId="26" priority="22" operator="containsText" text="Cliquez ici pour voir la représentation graphique">
      <formula>NOT(ISERROR(SEARCH("Cliquez ici pour voir la représentation graphique",J22)))</formula>
    </cfRule>
  </conditionalFormatting>
  <conditionalFormatting sqref="J22">
    <cfRule type="cellIs" dxfId="25" priority="21" operator="equal">
      <formula>"NON"</formula>
    </cfRule>
  </conditionalFormatting>
  <conditionalFormatting sqref="M23">
    <cfRule type="containsErrors" dxfId="24" priority="26">
      <formula>ISERROR(M23)</formula>
    </cfRule>
  </conditionalFormatting>
  <conditionalFormatting sqref="M23">
    <cfRule type="containsText" dxfId="23" priority="25" operator="containsText" text="Cliquez ici pour voir la représentation graphique">
      <formula>NOT(ISERROR(SEARCH("Cliquez ici pour voir la représentation graphique",M23)))</formula>
    </cfRule>
  </conditionalFormatting>
  <conditionalFormatting sqref="M23">
    <cfRule type="cellIs" dxfId="22" priority="24" operator="equal">
      <formula>"NON"</formula>
    </cfRule>
  </conditionalFormatting>
  <conditionalFormatting sqref="I25">
    <cfRule type="containsErrors" dxfId="21" priority="20">
      <formula>ISERROR(I25)</formula>
    </cfRule>
  </conditionalFormatting>
  <conditionalFormatting sqref="I25">
    <cfRule type="containsText" dxfId="20" priority="19" operator="containsText" text="Cliquez ici pour voir la représentation graphique">
      <formula>NOT(ISERROR(SEARCH("Cliquez ici pour voir la représentation graphique",I25)))</formula>
    </cfRule>
  </conditionalFormatting>
  <conditionalFormatting sqref="I25">
    <cfRule type="cellIs" dxfId="19" priority="18" operator="equal">
      <formula>"NON"</formula>
    </cfRule>
  </conditionalFormatting>
  <conditionalFormatting sqref="G40">
    <cfRule type="containsErrors" dxfId="18" priority="17">
      <formula>ISERROR(G40)</formula>
    </cfRule>
  </conditionalFormatting>
  <conditionalFormatting sqref="G40">
    <cfRule type="containsText" dxfId="17" priority="16" operator="containsText" text="Cliquez ici pour voir la représentation graphique">
      <formula>NOT(ISERROR(SEARCH("Cliquez ici pour voir la représentation graphique",G40)))</formula>
    </cfRule>
  </conditionalFormatting>
  <conditionalFormatting sqref="G40">
    <cfRule type="cellIs" dxfId="16" priority="15" operator="equal">
      <formula>"NON"</formula>
    </cfRule>
  </conditionalFormatting>
  <conditionalFormatting sqref="G36">
    <cfRule type="containsErrors" dxfId="15" priority="14">
      <formula>ISERROR(G36)</formula>
    </cfRule>
  </conditionalFormatting>
  <conditionalFormatting sqref="G36">
    <cfRule type="containsText" dxfId="14" priority="13" operator="containsText" text="Cliquez ici pour voir la représentation graphique">
      <formula>NOT(ISERROR(SEARCH("Cliquez ici pour voir la représentation graphique",G36)))</formula>
    </cfRule>
  </conditionalFormatting>
  <conditionalFormatting sqref="G39">
    <cfRule type="containsErrors" dxfId="13" priority="12">
      <formula>ISERROR(G39)</formula>
    </cfRule>
  </conditionalFormatting>
  <conditionalFormatting sqref="G39">
    <cfRule type="containsText" dxfId="12" priority="11" operator="containsText" text="Cliquez ici pour voir la représentation graphique">
      <formula>NOT(ISERROR(SEARCH("Cliquez ici pour voir la représentation graphique",G39)))</formula>
    </cfRule>
  </conditionalFormatting>
  <conditionalFormatting sqref="B15:C15">
    <cfRule type="expression" dxfId="11" priority="10">
      <formula>$C$14="place PH, moins de 60 ans"</formula>
    </cfRule>
  </conditionalFormatting>
  <conditionalFormatting sqref="B16:C16">
    <cfRule type="expression" dxfId="10" priority="9">
      <formula>$C$14="place PA, plus de 60 ans"</formula>
    </cfRule>
  </conditionalFormatting>
  <conditionalFormatting sqref="B49:I56">
    <cfRule type="expression" dxfId="9" priority="1">
      <formula>$G$47&gt;=1</formula>
    </cfRule>
    <cfRule type="expression" dxfId="8" priority="8">
      <formula>$G$45=3</formula>
    </cfRule>
  </conditionalFormatting>
  <conditionalFormatting sqref="F36">
    <cfRule type="containsErrors" dxfId="7" priority="7">
      <formula>ISERROR(F36)</formula>
    </cfRule>
  </conditionalFormatting>
  <conditionalFormatting sqref="F36">
    <cfRule type="containsText" dxfId="6" priority="6" operator="containsText" text="Cliquez ici pour voir la représentation graphique">
      <formula>NOT(ISERROR(SEARCH("Cliquez ici pour voir la représentation graphique",F36)))</formula>
    </cfRule>
  </conditionalFormatting>
  <conditionalFormatting sqref="F39">
    <cfRule type="containsErrors" dxfId="5" priority="5">
      <formula>ISERROR(F39)</formula>
    </cfRule>
  </conditionalFormatting>
  <conditionalFormatting sqref="F39">
    <cfRule type="containsText" dxfId="4" priority="4" operator="containsText" text="Cliquez ici pour voir la représentation graphique">
      <formula>NOT(ISERROR(SEARCH("Cliquez ici pour voir la représentation graphique",F39)))</formula>
    </cfRule>
  </conditionalFormatting>
  <conditionalFormatting sqref="F42">
    <cfRule type="containsErrors" dxfId="3" priority="3">
      <formula>ISERROR(F42)</formula>
    </cfRule>
  </conditionalFormatting>
  <conditionalFormatting sqref="F42">
    <cfRule type="containsText" dxfId="2" priority="2" operator="containsText" text="Cliquez ici pour voir la représentation graphique">
      <formula>NOT(ISERROR(SEARCH("Cliquez ici pour voir la représentation graphique",F42)))</formula>
    </cfRule>
  </conditionalFormatting>
  <dataValidations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M38"/>
  <sheetViews>
    <sheetView zoomScale="60" zoomScaleNormal="60" workbookViewId="0">
      <selection activeCell="G33" sqref="G33"/>
    </sheetView>
  </sheetViews>
  <sheetFormatPr baseColWidth="10" defaultRowHeight="14.4" x14ac:dyDescent="0.3"/>
  <cols>
    <col min="1" max="1" width="13.21875" customWidth="1"/>
    <col min="2" max="2" width="15.6640625" bestFit="1" customWidth="1"/>
    <col min="3" max="3" width="15.6640625" customWidth="1"/>
    <col min="4" max="4" width="19.6640625" bestFit="1" customWidth="1"/>
    <col min="5" max="9" width="19.6640625" customWidth="1"/>
    <col min="10" max="10" width="20.77734375" customWidth="1"/>
    <col min="11" max="11" width="19.6640625" customWidth="1"/>
    <col min="12" max="12" width="14.5546875" customWidth="1"/>
    <col min="13" max="13" width="20.77734375" customWidth="1"/>
    <col min="14" max="14" width="45.77734375" customWidth="1"/>
    <col min="15" max="15" width="7" customWidth="1"/>
    <col min="16" max="16" width="37.77734375" customWidth="1"/>
    <col min="17" max="17" width="12.21875" customWidth="1"/>
    <col min="18" max="18" width="10.77734375" customWidth="1"/>
    <col min="19" max="19" width="12.21875" customWidth="1"/>
    <col min="20" max="20" width="29.33203125" customWidth="1"/>
    <col min="21" max="21" width="31" customWidth="1"/>
    <col min="23" max="23" width="45.77734375" customWidth="1"/>
    <col min="24" max="24" width="27.77734375" customWidth="1"/>
    <col min="25" max="25" width="17.5546875" customWidth="1"/>
    <col min="26" max="26" width="30.5546875" customWidth="1"/>
    <col min="27" max="27" width="20.88671875" bestFit="1" customWidth="1"/>
    <col min="28" max="28" width="59.6640625" bestFit="1" customWidth="1"/>
    <col min="29" max="29" width="31.33203125" bestFit="1" customWidth="1"/>
    <col min="30" max="30" width="27.44140625" customWidth="1"/>
    <col min="31" max="31" width="40.5546875" customWidth="1"/>
    <col min="32" max="32" width="26" customWidth="1"/>
    <col min="33" max="33" width="34.88671875" bestFit="1" customWidth="1"/>
    <col min="34" max="34" width="27.6640625" customWidth="1"/>
    <col min="35" max="35" width="21" customWidth="1"/>
    <col min="36" max="36" width="17.44140625" customWidth="1"/>
    <col min="37" max="37" width="19.5546875" customWidth="1"/>
    <col min="38" max="38" width="26.6640625" customWidth="1"/>
  </cols>
  <sheetData>
    <row r="1" spans="1:39" x14ac:dyDescent="0.3">
      <c r="B1" s="46"/>
      <c r="C1" s="46"/>
      <c r="D1" s="46"/>
      <c r="E1" s="46"/>
      <c r="F1" s="46"/>
      <c r="G1" s="46"/>
      <c r="H1" s="46"/>
      <c r="I1" s="46"/>
      <c r="J1" s="46"/>
      <c r="K1" s="46"/>
      <c r="L1" s="46"/>
      <c r="M1" s="46"/>
      <c r="N1" s="46"/>
      <c r="O1" s="46"/>
      <c r="P1" s="46"/>
      <c r="Q1" s="46"/>
      <c r="R1" s="41"/>
      <c r="S1" s="7"/>
      <c r="T1" s="7"/>
      <c r="U1" s="7"/>
      <c r="V1" s="7"/>
      <c r="W1" s="7"/>
      <c r="X1" s="7"/>
      <c r="Y1" s="7"/>
    </row>
    <row r="2" spans="1:39" x14ac:dyDescent="0.3">
      <c r="B2" s="46"/>
      <c r="C2" s="46"/>
      <c r="D2" s="46"/>
      <c r="E2" s="46"/>
      <c r="F2" s="46"/>
      <c r="G2" s="46"/>
      <c r="H2" s="46"/>
      <c r="I2" s="46"/>
      <c r="J2" s="46"/>
      <c r="K2" s="46"/>
      <c r="L2" s="46"/>
      <c r="M2" s="46"/>
      <c r="N2" s="46"/>
      <c r="O2" s="46"/>
      <c r="P2" s="46"/>
      <c r="Q2" s="46"/>
      <c r="R2" s="41"/>
      <c r="S2" s="7"/>
      <c r="T2" s="7"/>
      <c r="U2" s="7"/>
      <c r="V2" s="7"/>
      <c r="W2" s="7"/>
      <c r="X2" s="7"/>
      <c r="Y2" s="7"/>
    </row>
    <row r="3" spans="1:39" x14ac:dyDescent="0.3">
      <c r="B3" s="46"/>
      <c r="C3" s="46"/>
      <c r="D3" s="46"/>
      <c r="E3" s="46"/>
      <c r="F3" s="46"/>
      <c r="G3" s="46"/>
      <c r="H3" s="46"/>
      <c r="I3" s="46"/>
      <c r="J3" s="46"/>
      <c r="K3" s="46"/>
      <c r="L3" s="46"/>
      <c r="M3" s="46"/>
      <c r="N3" s="46"/>
      <c r="O3" s="46"/>
      <c r="P3" s="46"/>
      <c r="Q3" s="46"/>
      <c r="R3" s="41"/>
      <c r="S3" s="7"/>
      <c r="T3" s="7"/>
      <c r="U3" s="7"/>
      <c r="V3" s="7"/>
      <c r="W3" s="7"/>
      <c r="X3" s="7"/>
      <c r="Y3" s="7"/>
    </row>
    <row r="4" spans="1:39" x14ac:dyDescent="0.3">
      <c r="B4" s="46"/>
      <c r="C4" s="46"/>
      <c r="D4" s="46"/>
      <c r="E4" s="46"/>
      <c r="F4" s="46"/>
      <c r="G4" s="46"/>
      <c r="H4" s="46"/>
      <c r="I4" s="46"/>
      <c r="J4" s="46"/>
      <c r="K4" s="46"/>
      <c r="L4" s="46"/>
      <c r="M4" s="46"/>
      <c r="N4" s="46"/>
      <c r="O4" s="46"/>
      <c r="P4" s="46"/>
      <c r="Q4" s="46"/>
      <c r="R4" s="41"/>
      <c r="S4" s="7"/>
      <c r="T4" s="7"/>
      <c r="U4" s="7"/>
      <c r="V4" s="7"/>
      <c r="W4" s="7"/>
      <c r="X4" s="7"/>
      <c r="Y4" s="7"/>
    </row>
    <row r="5" spans="1:39" ht="22.2" customHeight="1" x14ac:dyDescent="0.3">
      <c r="A5" s="125" t="s">
        <v>37</v>
      </c>
      <c r="B5" s="125"/>
      <c r="C5" s="125"/>
      <c r="D5" s="125"/>
      <c r="E5" s="125"/>
      <c r="F5" s="125"/>
      <c r="G5" s="125"/>
      <c r="H5" s="125"/>
      <c r="I5" s="125"/>
      <c r="J5" s="125"/>
      <c r="K5" s="125"/>
      <c r="L5" s="125"/>
      <c r="M5" s="125"/>
      <c r="N5" s="125"/>
      <c r="O5" s="125"/>
      <c r="P5" s="125"/>
      <c r="Q5" s="125"/>
      <c r="R5" s="126"/>
      <c r="S5" s="7"/>
      <c r="T5" s="7"/>
      <c r="U5" s="7"/>
      <c r="V5" s="7"/>
      <c r="W5" s="7"/>
      <c r="X5" s="7"/>
      <c r="Y5" s="7"/>
    </row>
    <row r="7" spans="1:39" s="85" customFormat="1" ht="86.4" x14ac:dyDescent="0.3">
      <c r="A7" s="66" t="s">
        <v>56</v>
      </c>
      <c r="B7" s="66" t="s">
        <v>75</v>
      </c>
      <c r="C7" s="66" t="s">
        <v>3</v>
      </c>
      <c r="D7" s="66" t="s">
        <v>76</v>
      </c>
      <c r="E7" s="66" t="s">
        <v>19</v>
      </c>
      <c r="F7" s="66" t="s">
        <v>78</v>
      </c>
      <c r="G7" s="66" t="s">
        <v>85</v>
      </c>
      <c r="H7" s="66" t="s">
        <v>79</v>
      </c>
      <c r="I7" s="66" t="s">
        <v>77</v>
      </c>
      <c r="J7" s="66" t="s">
        <v>80</v>
      </c>
      <c r="K7" s="66" t="s">
        <v>18</v>
      </c>
      <c r="L7" s="66" t="s">
        <v>72</v>
      </c>
      <c r="M7" s="84" t="s">
        <v>58</v>
      </c>
      <c r="N7" s="66" t="s">
        <v>49</v>
      </c>
      <c r="O7" s="66" t="s">
        <v>53</v>
      </c>
      <c r="P7" s="66" t="s">
        <v>54</v>
      </c>
      <c r="Q7" s="66" t="s">
        <v>27</v>
      </c>
      <c r="R7" s="66" t="s">
        <v>35</v>
      </c>
      <c r="S7" s="66" t="s">
        <v>59</v>
      </c>
      <c r="T7" s="66" t="s">
        <v>25</v>
      </c>
      <c r="U7" s="66" t="s">
        <v>36</v>
      </c>
      <c r="V7" s="66" t="s">
        <v>60</v>
      </c>
      <c r="W7" s="66" t="s">
        <v>50</v>
      </c>
      <c r="X7" s="66" t="s">
        <v>61</v>
      </c>
      <c r="Y7" s="66" t="s">
        <v>55</v>
      </c>
      <c r="Z7" s="66" t="s">
        <v>63</v>
      </c>
      <c r="AA7" s="66" t="s">
        <v>64</v>
      </c>
      <c r="AB7" s="66" t="s">
        <v>65</v>
      </c>
      <c r="AC7" s="66" t="s">
        <v>66</v>
      </c>
      <c r="AD7" s="66" t="s">
        <v>26</v>
      </c>
      <c r="AE7" s="66" t="s">
        <v>67</v>
      </c>
      <c r="AF7" s="66" t="s">
        <v>68</v>
      </c>
      <c r="AG7" s="66" t="s">
        <v>69</v>
      </c>
      <c r="AH7" s="66" t="s">
        <v>70</v>
      </c>
      <c r="AI7" s="66" t="s">
        <v>71</v>
      </c>
      <c r="AJ7" s="66" t="s">
        <v>40</v>
      </c>
      <c r="AK7" s="66" t="s">
        <v>41</v>
      </c>
      <c r="AL7" s="66" t="s">
        <v>73</v>
      </c>
    </row>
    <row r="8" spans="1:39" x14ac:dyDescent="0.3">
      <c r="A8" s="63" t="e">
        <f>'Identité du gestionnaire'!$D$13:$F$13</f>
        <v>#VALUE!</v>
      </c>
      <c r="B8" s="63" t="e">
        <f>'Identité du gestionnaire'!$I$14:$M$14</f>
        <v>#VALUE!</v>
      </c>
      <c r="C8" s="58" t="e">
        <f>'Identité du gestionnaire'!$D$14:$F$14</f>
        <v>#VALUE!</v>
      </c>
      <c r="D8" s="63" t="e">
        <f>'Identité du gestionnaire'!$I$16:$M$16</f>
        <v>#VALUE!</v>
      </c>
      <c r="E8" s="58">
        <f>'Identité du gestionnaire'!$D$15:$F$15</f>
        <v>0</v>
      </c>
      <c r="F8" s="63">
        <f>'Identité du gestionnaire'!$D$18</f>
        <v>0</v>
      </c>
      <c r="G8" s="63">
        <f>'Identité du gestionnaire'!$D$19</f>
        <v>0</v>
      </c>
      <c r="H8" s="63">
        <f>'Identité du gestionnaire'!$D$20</f>
        <v>0</v>
      </c>
      <c r="I8" s="63">
        <f>'Identité du gestionnaire'!$D$21</f>
        <v>0</v>
      </c>
      <c r="J8" s="63">
        <f>'Identité du gestionnaire'!$D$22</f>
        <v>0</v>
      </c>
      <c r="K8" s="62" t="e">
        <f>'Identité du gestionnaire'!$D$16:$F$16</f>
        <v>#VALUE!</v>
      </c>
      <c r="L8" s="60">
        <v>1</v>
      </c>
      <c r="M8" s="61">
        <f>'Patient 1'!$C$13</f>
        <v>0</v>
      </c>
      <c r="N8" s="57" t="str">
        <f>'Patient 1'!$C$14</f>
        <v>place PH, moins de 60 ans</v>
      </c>
      <c r="O8" s="58">
        <f>'Patient 1'!$C$15</f>
        <v>0</v>
      </c>
      <c r="P8" s="58" t="str">
        <f>'Patient 1'!$C$16</f>
        <v>troubles du comportement</v>
      </c>
      <c r="Q8" s="58" t="e">
        <f>'Patient 1'!$I$14:$J$14</f>
        <v>#VALUE!</v>
      </c>
      <c r="R8" s="58" t="e">
        <f>'Patient 1'!$I$15:$K$15</f>
        <v>#VALUE!</v>
      </c>
      <c r="S8" s="58" t="e">
        <f>'Patient 1'!$I$17:$K$17</f>
        <v>#VALUE!</v>
      </c>
      <c r="T8" s="62">
        <f>'Patient 1'!$E$22</f>
        <v>0</v>
      </c>
      <c r="U8" s="62">
        <f>'Patient 1'!$E$23</f>
        <v>0</v>
      </c>
      <c r="V8" s="57" t="e">
        <f>'Patient 1'!$J$22:$M$22</f>
        <v>#VALUE!</v>
      </c>
      <c r="W8" s="62">
        <f>'Patient 1'!$M$23</f>
        <v>0</v>
      </c>
      <c r="X8" s="57">
        <f>'Patient 1'!$I$25</f>
        <v>0</v>
      </c>
      <c r="Y8" s="57">
        <f>'Patient 1'!$F$29</f>
        <v>0</v>
      </c>
      <c r="Z8" s="57">
        <f>'Patient 1'!$F$30</f>
        <v>0</v>
      </c>
      <c r="AA8" s="58" t="e">
        <f>'Patient 1'!$F$31:$H$31</f>
        <v>#VALUE!</v>
      </c>
      <c r="AB8" s="69" t="e">
        <f>'Patient 1'!$F$32:$J$32</f>
        <v>#VALUE!</v>
      </c>
      <c r="AC8" s="57">
        <f>'Patient 1'!$F$37</f>
        <v>0</v>
      </c>
      <c r="AD8" s="57">
        <f>'Patient 1'!$F$40</f>
        <v>0</v>
      </c>
      <c r="AE8" s="57" t="e">
        <f>'Patient 1'!$F$43:$F$44</f>
        <v>#VALUE!</v>
      </c>
      <c r="AF8" s="86">
        <f>'Patient 1'!$F$49</f>
        <v>0</v>
      </c>
      <c r="AG8" s="86">
        <f>'Patient 1'!$F$50</f>
        <v>0</v>
      </c>
      <c r="AH8" s="86">
        <f>'Patient 1'!$F$51</f>
        <v>0</v>
      </c>
      <c r="AI8" s="86">
        <f>'Patient 1'!$F$51*'Patient 1'!$I$25</f>
        <v>0</v>
      </c>
      <c r="AJ8" s="86">
        <f>'Patient 1'!$F$54</f>
        <v>0</v>
      </c>
      <c r="AK8" s="86">
        <f>'Patient 1'!$F$55</f>
        <v>0</v>
      </c>
      <c r="AL8" s="86">
        <f>'Patient 1'!$F$56</f>
        <v>0</v>
      </c>
    </row>
    <row r="9" spans="1:39" x14ac:dyDescent="0.3">
      <c r="A9" s="63" t="e">
        <f>'Identité du gestionnaire'!$D$13:$F$13</f>
        <v>#VALUE!</v>
      </c>
      <c r="B9" s="63" t="e">
        <f>'Identité du gestionnaire'!$I$14:$M$14</f>
        <v>#VALUE!</v>
      </c>
      <c r="C9" s="58" t="e">
        <f>'Identité du gestionnaire'!$D$14:$F$14</f>
        <v>#VALUE!</v>
      </c>
      <c r="D9" s="63" t="e">
        <f>'Identité du gestionnaire'!I17:M17</f>
        <v>#VALUE!</v>
      </c>
      <c r="E9" s="58">
        <f>'Identité du gestionnaire'!$D$15:$F$15</f>
        <v>0</v>
      </c>
      <c r="F9" s="63">
        <f>'Identité du gestionnaire'!$D$18</f>
        <v>0</v>
      </c>
      <c r="G9" s="63">
        <f>'Identité du gestionnaire'!$D$19</f>
        <v>0</v>
      </c>
      <c r="H9" s="63">
        <f>'Identité du gestionnaire'!$D$20</f>
        <v>0</v>
      </c>
      <c r="I9" s="63">
        <f>'Identité du gestionnaire'!$D$21</f>
        <v>0</v>
      </c>
      <c r="J9" s="63">
        <f>'Identité du gestionnaire'!$D$22</f>
        <v>0</v>
      </c>
      <c r="K9" s="62" t="e">
        <f>'Identité du gestionnaire'!$D$16:$F$16</f>
        <v>#VALUE!</v>
      </c>
      <c r="L9" s="60">
        <v>2</v>
      </c>
      <c r="M9" s="61">
        <f>'Patient 2'!$C$13</f>
        <v>0</v>
      </c>
      <c r="N9" s="57" t="str">
        <f>'Patient 2'!$C$14</f>
        <v>place PH, moins de 60 ans</v>
      </c>
      <c r="O9" s="58">
        <f>'Patient 2'!$C$15</f>
        <v>0</v>
      </c>
      <c r="P9" s="58" t="str">
        <f>'Patient 2'!$C$16</f>
        <v>troubles du comportement</v>
      </c>
      <c r="Q9" s="58" t="e">
        <f>'Patient 2'!$I$14:$J$14</f>
        <v>#VALUE!</v>
      </c>
      <c r="R9" s="58" t="e">
        <f>'Patient 2'!$I$15:$K$15</f>
        <v>#VALUE!</v>
      </c>
      <c r="S9" s="58" t="e">
        <f>'Patient 2'!$I$17:$K$17</f>
        <v>#VALUE!</v>
      </c>
      <c r="T9" s="62">
        <f>'Patient 2'!$E$22</f>
        <v>0</v>
      </c>
      <c r="U9" s="62">
        <f>'Patient 2'!$E$23</f>
        <v>0</v>
      </c>
      <c r="V9" s="57" t="e">
        <f>'Patient 2'!$J$22:$M$22</f>
        <v>#VALUE!</v>
      </c>
      <c r="W9" s="62">
        <f>'Patient 2'!$M$23</f>
        <v>0</v>
      </c>
      <c r="X9" s="57">
        <f>'Patient 2'!$I$25</f>
        <v>0</v>
      </c>
      <c r="Y9" s="57">
        <f>'Patient 2'!$F$29</f>
        <v>0</v>
      </c>
      <c r="Z9" s="57">
        <f>'Patient 2'!$F$30</f>
        <v>0</v>
      </c>
      <c r="AA9" s="58" t="e">
        <f>'Patient 2'!$F$31:$H$31</f>
        <v>#VALUE!</v>
      </c>
      <c r="AB9" s="69" t="e">
        <f>'Patient 2'!$F$32:$J$32</f>
        <v>#VALUE!</v>
      </c>
      <c r="AC9" s="57">
        <f>'Patient 2'!$F$37</f>
        <v>0</v>
      </c>
      <c r="AD9" s="57">
        <f>'Patient 2'!$F$40</f>
        <v>0</v>
      </c>
      <c r="AE9" s="57" t="e">
        <f>'Patient 2'!$F$43:$F$44</f>
        <v>#VALUE!</v>
      </c>
      <c r="AF9" s="86">
        <f>'Patient 2'!$F$49</f>
        <v>0</v>
      </c>
      <c r="AG9" s="86">
        <f>'Patient 2'!$F$50</f>
        <v>0</v>
      </c>
      <c r="AH9" s="86">
        <f>'Patient 2'!$F$51</f>
        <v>0</v>
      </c>
      <c r="AI9" s="86">
        <f>'Patient 2'!$F$51*'Patient 2'!$I$25</f>
        <v>0</v>
      </c>
      <c r="AJ9" s="86">
        <f>'Patient 2'!$F$54</f>
        <v>0</v>
      </c>
      <c r="AK9" s="86">
        <f>'Patient 2'!$F$55</f>
        <v>0</v>
      </c>
      <c r="AL9" s="86">
        <f>'Patient 2'!$F$56</f>
        <v>0</v>
      </c>
    </row>
    <row r="10" spans="1:39" x14ac:dyDescent="0.3">
      <c r="A10" s="63" t="e">
        <f>'Identité du gestionnaire'!$D$13:$F$13</f>
        <v>#VALUE!</v>
      </c>
      <c r="B10" s="63" t="e">
        <f>'Identité du gestionnaire'!$I$14:$M$14</f>
        <v>#VALUE!</v>
      </c>
      <c r="C10" s="58" t="e">
        <f>'Identité du gestionnaire'!$D$14:$F$14</f>
        <v>#VALUE!</v>
      </c>
      <c r="D10" s="63" t="e">
        <f>'Identité du gestionnaire'!I19:M19</f>
        <v>#VALUE!</v>
      </c>
      <c r="E10" s="58">
        <f>'Identité du gestionnaire'!$D$15:$F$15</f>
        <v>0</v>
      </c>
      <c r="F10" s="63">
        <f>'Identité du gestionnaire'!$D$18</f>
        <v>0</v>
      </c>
      <c r="G10" s="63">
        <f>'Identité du gestionnaire'!$D$19</f>
        <v>0</v>
      </c>
      <c r="H10" s="63">
        <f>'Identité du gestionnaire'!$D$20</f>
        <v>0</v>
      </c>
      <c r="I10" s="63">
        <f>'Identité du gestionnaire'!$D$21</f>
        <v>0</v>
      </c>
      <c r="J10" s="63">
        <f>'Identité du gestionnaire'!$D$22</f>
        <v>0</v>
      </c>
      <c r="K10" s="62" t="e">
        <f>'Identité du gestionnaire'!$D$16:$F$16</f>
        <v>#VALUE!</v>
      </c>
      <c r="L10" s="60">
        <v>3</v>
      </c>
      <c r="M10" s="61">
        <f>'Patient 3'!$C$13</f>
        <v>0</v>
      </c>
      <c r="N10" s="57" t="str">
        <f>'Patient 3'!$C$14</f>
        <v>place PH, moins de 60 ans</v>
      </c>
      <c r="O10" s="58">
        <f>'Patient 3'!$C$15</f>
        <v>0</v>
      </c>
      <c r="P10" s="58" t="str">
        <f>'Patient 3'!$C$16</f>
        <v>troubles du comportement</v>
      </c>
      <c r="Q10" s="58" t="e">
        <f>'Patient 3'!$I$14:$J$14</f>
        <v>#VALUE!</v>
      </c>
      <c r="R10" s="58" t="e">
        <f>'Patient 3'!$I$15:$K$15</f>
        <v>#VALUE!</v>
      </c>
      <c r="S10" s="58" t="e">
        <f>'Patient 3'!$I$17:$K$17</f>
        <v>#VALUE!</v>
      </c>
      <c r="T10" s="62">
        <f>'Patient 3'!$E$22</f>
        <v>0</v>
      </c>
      <c r="U10" s="62">
        <f>'Patient 3'!$E$23</f>
        <v>0</v>
      </c>
      <c r="V10" s="57" t="e">
        <f>'Patient 3'!$J$22:$M$22</f>
        <v>#VALUE!</v>
      </c>
      <c r="W10" s="62">
        <f>'Patient 3'!$M$23</f>
        <v>0</v>
      </c>
      <c r="X10" s="57">
        <f>'Patient 3'!$I$25</f>
        <v>0</v>
      </c>
      <c r="Y10" s="57">
        <f>'Patient 3'!$F$29</f>
        <v>0</v>
      </c>
      <c r="Z10" s="57">
        <f>'Patient 3'!$F$30</f>
        <v>0</v>
      </c>
      <c r="AA10" s="58" t="e">
        <f>'Patient 3'!$F$31:$H$31</f>
        <v>#VALUE!</v>
      </c>
      <c r="AB10" s="69" t="e">
        <f>'Patient 3'!$F$32:$J$32</f>
        <v>#VALUE!</v>
      </c>
      <c r="AC10" s="57">
        <f>'Patient 3'!$F$37</f>
        <v>0</v>
      </c>
      <c r="AD10" s="57">
        <f>'Patient 3'!$F$40</f>
        <v>0</v>
      </c>
      <c r="AE10" s="57" t="e">
        <f>'Patient 3'!$F$43:$F$44</f>
        <v>#VALUE!</v>
      </c>
      <c r="AF10" s="86">
        <f>'Patient 3'!$F$49</f>
        <v>0</v>
      </c>
      <c r="AG10" s="86">
        <f>'Patient 3'!$F$50</f>
        <v>0</v>
      </c>
      <c r="AH10" s="86">
        <f>'Patient 3'!$F$51</f>
        <v>0</v>
      </c>
      <c r="AI10" s="86">
        <f>'Patient 3'!$F$51*'Patient 3'!$I$25</f>
        <v>0</v>
      </c>
      <c r="AJ10" s="86">
        <f>'Patient 3'!$F$54</f>
        <v>0</v>
      </c>
      <c r="AK10" s="86">
        <f>'Patient 3'!$F$55</f>
        <v>0</v>
      </c>
      <c r="AL10" s="86">
        <f>'Patient 3'!$F$56</f>
        <v>0</v>
      </c>
    </row>
    <row r="11" spans="1:39" x14ac:dyDescent="0.3">
      <c r="A11" s="63" t="e">
        <f>'Identité du gestionnaire'!$D$13:$F$13</f>
        <v>#VALUE!</v>
      </c>
      <c r="B11" s="63" t="e">
        <f>'Identité du gestionnaire'!$I$14:$M$14</f>
        <v>#VALUE!</v>
      </c>
      <c r="C11" s="58" t="e">
        <f>'Identité du gestionnaire'!$D$14:$F$14</f>
        <v>#VALUE!</v>
      </c>
      <c r="D11" s="63" t="e">
        <f>'Identité du gestionnaire'!I20:M20</f>
        <v>#VALUE!</v>
      </c>
      <c r="E11" s="58">
        <f>'Identité du gestionnaire'!$D$15:$F$15</f>
        <v>0</v>
      </c>
      <c r="F11" s="63">
        <f>'Identité du gestionnaire'!$D$18</f>
        <v>0</v>
      </c>
      <c r="G11" s="63">
        <f>'Identité du gestionnaire'!$D$19</f>
        <v>0</v>
      </c>
      <c r="H11" s="63">
        <f>'Identité du gestionnaire'!$D$20</f>
        <v>0</v>
      </c>
      <c r="I11" s="63">
        <f>'Identité du gestionnaire'!$D$21</f>
        <v>0</v>
      </c>
      <c r="J11" s="63">
        <f>'Identité du gestionnaire'!$D$22</f>
        <v>0</v>
      </c>
      <c r="K11" s="62" t="e">
        <f>'Identité du gestionnaire'!$D$16:$F$16</f>
        <v>#VALUE!</v>
      </c>
      <c r="L11" s="60">
        <v>4</v>
      </c>
      <c r="M11" s="61">
        <f>'Patient 4'!$C$13</f>
        <v>0</v>
      </c>
      <c r="N11" s="57" t="str">
        <f>'Patient 4'!$C$14</f>
        <v>place PH, moins de 60 ans</v>
      </c>
      <c r="O11" s="58">
        <f>'Patient 4'!$C$15</f>
        <v>0</v>
      </c>
      <c r="P11" s="58" t="str">
        <f>'Patient 4'!$C$16</f>
        <v>troubles du comportement</v>
      </c>
      <c r="Q11" s="58" t="e">
        <f>'Patient 4'!$I$14:$J$14</f>
        <v>#VALUE!</v>
      </c>
      <c r="R11" s="58" t="e">
        <f>'Patient 4'!$I$15:$K$15</f>
        <v>#VALUE!</v>
      </c>
      <c r="S11" s="58" t="e">
        <f>'Patient 4'!$I$17:$K$17</f>
        <v>#VALUE!</v>
      </c>
      <c r="T11" s="62">
        <f>'Patient 4'!$E$22</f>
        <v>0</v>
      </c>
      <c r="U11" s="62">
        <f>'Patient 4'!$E$23</f>
        <v>0</v>
      </c>
      <c r="V11" s="57" t="e">
        <f>'Patient 4'!$J$22:$M$22</f>
        <v>#VALUE!</v>
      </c>
      <c r="W11" s="62">
        <f>'Patient 4'!$M$23</f>
        <v>0</v>
      </c>
      <c r="X11" s="57">
        <f>'Patient 4'!$I$25</f>
        <v>0</v>
      </c>
      <c r="Y11" s="57">
        <f>'Patient 4'!$F$29</f>
        <v>0</v>
      </c>
      <c r="Z11" s="57">
        <f>'Patient 4'!$F$30</f>
        <v>0</v>
      </c>
      <c r="AA11" s="58" t="e">
        <f>'Patient 4'!$F$31:$H$31</f>
        <v>#VALUE!</v>
      </c>
      <c r="AB11" s="69" t="e">
        <f>'Patient 4'!$F$32:$J$32</f>
        <v>#VALUE!</v>
      </c>
      <c r="AC11" s="57">
        <f>'Patient 4'!$F$37</f>
        <v>0</v>
      </c>
      <c r="AD11" s="57">
        <f>'Patient 4'!$F$40</f>
        <v>0</v>
      </c>
      <c r="AE11" s="57" t="e">
        <f>'Patient 4'!$F$43:$F$44</f>
        <v>#VALUE!</v>
      </c>
      <c r="AF11" s="86">
        <f>'Patient 4'!$F$49</f>
        <v>0</v>
      </c>
      <c r="AG11" s="86">
        <f>'Patient 4'!$F$50</f>
        <v>0</v>
      </c>
      <c r="AH11" s="86">
        <f>'Patient 4'!$F$51</f>
        <v>0</v>
      </c>
      <c r="AI11" s="86">
        <f>'Patient 4'!$F$51*'Patient 4'!$I$25</f>
        <v>0</v>
      </c>
      <c r="AJ11" s="86">
        <f>'Patient 4'!$F$54</f>
        <v>0</v>
      </c>
      <c r="AK11" s="86">
        <f>'Patient 4'!$F$55</f>
        <v>0</v>
      </c>
      <c r="AL11" s="86">
        <f>'Patient 4'!$F$56</f>
        <v>0</v>
      </c>
    </row>
    <row r="12" spans="1:39" x14ac:dyDescent="0.3">
      <c r="A12" s="63" t="e">
        <f>'Identité du gestionnaire'!$D$13:$F$13</f>
        <v>#VALUE!</v>
      </c>
      <c r="B12" s="63" t="e">
        <f>'Identité du gestionnaire'!$I$14:$M$14</f>
        <v>#VALUE!</v>
      </c>
      <c r="C12" s="58" t="e">
        <f>'Identité du gestionnaire'!$D$14:$F$14</f>
        <v>#VALUE!</v>
      </c>
      <c r="D12" s="63" t="e">
        <f>'Identité du gestionnaire'!I21:M21</f>
        <v>#VALUE!</v>
      </c>
      <c r="E12" s="58">
        <f>'Identité du gestionnaire'!$D$15:$F$15</f>
        <v>0</v>
      </c>
      <c r="F12" s="63">
        <f>'Identité du gestionnaire'!$D$18</f>
        <v>0</v>
      </c>
      <c r="G12" s="63">
        <f>'Identité du gestionnaire'!$D$19</f>
        <v>0</v>
      </c>
      <c r="H12" s="63">
        <f>'Identité du gestionnaire'!$D$20</f>
        <v>0</v>
      </c>
      <c r="I12" s="63">
        <f>'Identité du gestionnaire'!$D$21</f>
        <v>0</v>
      </c>
      <c r="J12" s="63">
        <f>'Identité du gestionnaire'!$D$22</f>
        <v>0</v>
      </c>
      <c r="K12" s="62" t="e">
        <f>'Identité du gestionnaire'!$D$16:$F$16</f>
        <v>#VALUE!</v>
      </c>
      <c r="L12" s="60">
        <v>5</v>
      </c>
      <c r="M12" s="61">
        <f>'Patient 5'!$C$13</f>
        <v>0</v>
      </c>
      <c r="N12" s="57" t="str">
        <f>'Patient 5'!$C$14</f>
        <v>place PH, moins de 60 ans</v>
      </c>
      <c r="O12" s="58">
        <f>'Patient 5'!$C$15</f>
        <v>0</v>
      </c>
      <c r="P12" s="58" t="str">
        <f>'Patient 5'!$C$16</f>
        <v>troubles du comportement</v>
      </c>
      <c r="Q12" s="58" t="e">
        <f>'Patient 5'!$I$14:$J$14</f>
        <v>#VALUE!</v>
      </c>
      <c r="R12" s="58" t="e">
        <f>'Patient 5'!$I$15:$K$15</f>
        <v>#VALUE!</v>
      </c>
      <c r="S12" s="58" t="e">
        <f>'Patient 5'!$I$17:$K$17</f>
        <v>#VALUE!</v>
      </c>
      <c r="T12" s="62">
        <f>'Patient 5'!$E$22</f>
        <v>0</v>
      </c>
      <c r="U12" s="62">
        <f>'Patient 5'!$E$23</f>
        <v>0</v>
      </c>
      <c r="V12" s="57" t="e">
        <f>'Patient 5'!$J$22:$M$22</f>
        <v>#VALUE!</v>
      </c>
      <c r="W12" s="62">
        <f>'Patient 5'!$M$23</f>
        <v>0</v>
      </c>
      <c r="X12" s="57">
        <f>'Patient 5'!$I$25</f>
        <v>0</v>
      </c>
      <c r="Y12" s="57">
        <f>'Patient 5'!$F$29</f>
        <v>0</v>
      </c>
      <c r="Z12" s="57">
        <f>'Patient 5'!$F$30</f>
        <v>0</v>
      </c>
      <c r="AA12" s="58" t="e">
        <f>'Patient 5'!$F$31:$H$31</f>
        <v>#VALUE!</v>
      </c>
      <c r="AB12" s="69" t="e">
        <f>'Patient 5'!$F$32:$J$32</f>
        <v>#VALUE!</v>
      </c>
      <c r="AC12" s="57">
        <f>'Patient 5'!$F$37</f>
        <v>0</v>
      </c>
      <c r="AD12" s="57">
        <f>'Patient 5'!$F$40</f>
        <v>0</v>
      </c>
      <c r="AE12" s="57" t="e">
        <f>'Patient 5'!$F$43:$F$44</f>
        <v>#VALUE!</v>
      </c>
      <c r="AF12" s="86">
        <f>'Patient 5'!$F$49</f>
        <v>0</v>
      </c>
      <c r="AG12" s="86">
        <f>'Patient 5'!$F$50</f>
        <v>0</v>
      </c>
      <c r="AH12" s="86">
        <f>'Patient 5'!$F$51</f>
        <v>0</v>
      </c>
      <c r="AI12" s="86">
        <f>'Patient 5'!$F$51*'Patient 5'!$I$25</f>
        <v>0</v>
      </c>
      <c r="AJ12" s="86">
        <f>'Patient 5'!$F$54</f>
        <v>0</v>
      </c>
      <c r="AK12" s="86">
        <f>'Patient 5'!$F$55</f>
        <v>0</v>
      </c>
      <c r="AL12" s="86">
        <f>'Patient 5'!$F$56</f>
        <v>0</v>
      </c>
      <c r="AM12" s="46"/>
    </row>
    <row r="13" spans="1:39" x14ac:dyDescent="0.3">
      <c r="A13" s="63" t="e">
        <f>'Identité du gestionnaire'!$D$13:$F$13</f>
        <v>#VALUE!</v>
      </c>
      <c r="B13" s="63" t="e">
        <f>'Identité du gestionnaire'!$I$14:$M$14</f>
        <v>#VALUE!</v>
      </c>
      <c r="C13" s="58" t="e">
        <f>'Identité du gestionnaire'!$D$14:$F$14</f>
        <v>#VALUE!</v>
      </c>
      <c r="D13" s="63" t="e">
        <f>'Identité du gestionnaire'!I22:M22</f>
        <v>#VALUE!</v>
      </c>
      <c r="E13" s="58">
        <f>'Identité du gestionnaire'!$D$15:$F$15</f>
        <v>0</v>
      </c>
      <c r="F13" s="63">
        <f>'Identité du gestionnaire'!$D$18</f>
        <v>0</v>
      </c>
      <c r="G13" s="63">
        <f>'Identité du gestionnaire'!$D$19</f>
        <v>0</v>
      </c>
      <c r="H13" s="63">
        <f>'Identité du gestionnaire'!$D$20</f>
        <v>0</v>
      </c>
      <c r="I13" s="63">
        <f>'Identité du gestionnaire'!$D$21</f>
        <v>0</v>
      </c>
      <c r="J13" s="63">
        <f>'Identité du gestionnaire'!$D$22</f>
        <v>0</v>
      </c>
      <c r="K13" s="62" t="e">
        <f>'Identité du gestionnaire'!$D$16:$F$16</f>
        <v>#VALUE!</v>
      </c>
      <c r="L13" s="60">
        <v>6</v>
      </c>
      <c r="M13" s="61">
        <f>'Patient 6'!$C$13</f>
        <v>0</v>
      </c>
      <c r="N13" s="57" t="str">
        <f>'Patient 6'!$C$14</f>
        <v>place PH, moins de 60 ans</v>
      </c>
      <c r="O13" s="58">
        <f>'Patient 6'!$C$15</f>
        <v>0</v>
      </c>
      <c r="P13" s="58" t="str">
        <f>'Patient 6'!$C$16</f>
        <v>troubles du comportement</v>
      </c>
      <c r="Q13" s="58" t="e">
        <f>'Patient 6'!$I$14:$J$14</f>
        <v>#VALUE!</v>
      </c>
      <c r="R13" s="58" t="e">
        <f>'Patient 6'!$I$15:$K$15</f>
        <v>#VALUE!</v>
      </c>
      <c r="S13" s="58" t="e">
        <f>'Patient 6'!$I$17:$K$17</f>
        <v>#VALUE!</v>
      </c>
      <c r="T13" s="62">
        <f>'Patient 6'!$E$22</f>
        <v>0</v>
      </c>
      <c r="U13" s="62">
        <f>'Patient 6'!$E$23</f>
        <v>0</v>
      </c>
      <c r="V13" s="57" t="e">
        <f>'Patient 6'!$J$22:$M$22</f>
        <v>#VALUE!</v>
      </c>
      <c r="W13" s="62">
        <f>'Patient 6'!$M$23</f>
        <v>0</v>
      </c>
      <c r="X13" s="57">
        <f>'Patient 6'!$I$25</f>
        <v>0</v>
      </c>
      <c r="Y13" s="57">
        <f>'Patient 6'!$F$29</f>
        <v>0</v>
      </c>
      <c r="Z13" s="57">
        <f>'Patient 6'!$F$30</f>
        <v>0</v>
      </c>
      <c r="AA13" s="58" t="e">
        <f>'Patient 6'!$F$31:$H$31</f>
        <v>#VALUE!</v>
      </c>
      <c r="AB13" s="69" t="e">
        <f>'Patient 6'!$F$32:$J$32</f>
        <v>#VALUE!</v>
      </c>
      <c r="AC13" s="57">
        <f>'Patient 6'!$F$37</f>
        <v>0</v>
      </c>
      <c r="AD13" s="57">
        <f>'Patient 6'!$F$40</f>
        <v>0</v>
      </c>
      <c r="AE13" s="57" t="e">
        <f>'Patient 6'!$F$43:$F$44</f>
        <v>#VALUE!</v>
      </c>
      <c r="AF13" s="86">
        <f>'Patient 6'!$F$49</f>
        <v>0</v>
      </c>
      <c r="AG13" s="86">
        <f>'Patient 6'!$F$50</f>
        <v>0</v>
      </c>
      <c r="AH13" s="86">
        <f>'Patient 6'!$F$51</f>
        <v>0</v>
      </c>
      <c r="AI13" s="86">
        <f>'Patient 6'!$F$51*'Patient 6'!$I$25</f>
        <v>0</v>
      </c>
      <c r="AJ13" s="86">
        <f>'Patient 6'!$F$54</f>
        <v>0</v>
      </c>
      <c r="AK13" s="86">
        <f>'Patient 6'!$F$55</f>
        <v>0</v>
      </c>
      <c r="AL13" s="86">
        <f>'Patient 6'!$F$56</f>
        <v>0</v>
      </c>
      <c r="AM13" s="46"/>
    </row>
    <row r="14" spans="1:39" x14ac:dyDescent="0.3">
      <c r="A14" s="63" t="e">
        <f>'Identité du gestionnaire'!$D$13:$F$13</f>
        <v>#VALUE!</v>
      </c>
      <c r="B14" s="63" t="e">
        <f>'Identité du gestionnaire'!$I$14:$M$14</f>
        <v>#VALUE!</v>
      </c>
      <c r="C14" s="58" t="e">
        <f>'Identité du gestionnaire'!$D$14:$F$14</f>
        <v>#VALUE!</v>
      </c>
      <c r="D14" s="63" t="e">
        <f>'Identité du gestionnaire'!I23:M23</f>
        <v>#VALUE!</v>
      </c>
      <c r="E14" s="58">
        <f>'Identité du gestionnaire'!$D$15:$F$15</f>
        <v>0</v>
      </c>
      <c r="F14" s="63">
        <f>'Identité du gestionnaire'!$D$18</f>
        <v>0</v>
      </c>
      <c r="G14" s="63">
        <f>'Identité du gestionnaire'!$D$19</f>
        <v>0</v>
      </c>
      <c r="H14" s="63">
        <f>'Identité du gestionnaire'!$D$20</f>
        <v>0</v>
      </c>
      <c r="I14" s="63">
        <f>'Identité du gestionnaire'!$D$21</f>
        <v>0</v>
      </c>
      <c r="J14" s="63">
        <f>'Identité du gestionnaire'!$D$22</f>
        <v>0</v>
      </c>
      <c r="K14" s="62" t="e">
        <f>'Identité du gestionnaire'!$D$16:$F$16</f>
        <v>#VALUE!</v>
      </c>
      <c r="L14" s="60">
        <v>7</v>
      </c>
      <c r="M14" s="61">
        <f>'Patient 7'!$C$13</f>
        <v>0</v>
      </c>
      <c r="N14" s="57" t="str">
        <f>'Patient 7'!$C$14</f>
        <v>place PH, moins de 60 ans</v>
      </c>
      <c r="O14" s="58">
        <f>'Patient 7'!$C$15</f>
        <v>0</v>
      </c>
      <c r="P14" s="58" t="str">
        <f>'Patient 7'!$C$16</f>
        <v>troubles du comportement</v>
      </c>
      <c r="Q14" s="58" t="e">
        <f>'Patient 7'!$I$14:$J$14</f>
        <v>#VALUE!</v>
      </c>
      <c r="R14" s="58" t="e">
        <f>'Patient 7'!$I$15:$K$15</f>
        <v>#VALUE!</v>
      </c>
      <c r="S14" s="58" t="e">
        <f>'Patient 7'!$I$17:$K$17</f>
        <v>#VALUE!</v>
      </c>
      <c r="T14" s="62">
        <f>'Patient 7'!$E$22</f>
        <v>0</v>
      </c>
      <c r="U14" s="62">
        <f>'Patient 7'!$E$23</f>
        <v>0</v>
      </c>
      <c r="V14" s="57" t="e">
        <f>'Patient 7'!$J$22:$M$22</f>
        <v>#VALUE!</v>
      </c>
      <c r="W14" s="62">
        <f>'Patient 7'!$M$23</f>
        <v>0</v>
      </c>
      <c r="X14" s="57">
        <f>'Patient 7'!$I$25</f>
        <v>0</v>
      </c>
      <c r="Y14" s="57">
        <f>'Patient 7'!$F$29</f>
        <v>0</v>
      </c>
      <c r="Z14" s="57">
        <f>'Patient 7'!$F$30</f>
        <v>0</v>
      </c>
      <c r="AA14" s="58" t="e">
        <f>'Patient 7'!$F$31:$H$31</f>
        <v>#VALUE!</v>
      </c>
      <c r="AB14" s="69" t="e">
        <f>'Patient 7'!$F$32:$J$32</f>
        <v>#VALUE!</v>
      </c>
      <c r="AC14" s="57">
        <f>'Patient 7'!$F$37</f>
        <v>0</v>
      </c>
      <c r="AD14" s="57">
        <f>'Patient 7'!$F$40</f>
        <v>0</v>
      </c>
      <c r="AE14" s="57" t="e">
        <f>'Patient 7'!$F$43:$F$44</f>
        <v>#VALUE!</v>
      </c>
      <c r="AF14" s="86">
        <f>'Patient 7'!$F$49</f>
        <v>0</v>
      </c>
      <c r="AG14" s="86">
        <f>'Patient 7'!$F$50</f>
        <v>0</v>
      </c>
      <c r="AH14" s="86">
        <f>'Patient 7'!$F$51</f>
        <v>0</v>
      </c>
      <c r="AI14" s="86">
        <f>'Patient 7'!$F$51*'Patient 7'!$I$25</f>
        <v>0</v>
      </c>
      <c r="AJ14" s="86">
        <f>'Patient 7'!$F$54</f>
        <v>0</v>
      </c>
      <c r="AK14" s="86">
        <f>'Patient 7'!$F$55</f>
        <v>0</v>
      </c>
      <c r="AL14" s="86">
        <f>'Patient 7'!$F$56</f>
        <v>0</v>
      </c>
      <c r="AM14" s="46"/>
    </row>
    <row r="15" spans="1:39" x14ac:dyDescent="0.3">
      <c r="A15" s="63" t="e">
        <f>'Identité du gestionnaire'!$D$13:$F$13</f>
        <v>#VALUE!</v>
      </c>
      <c r="B15" s="63" t="e">
        <f>'Identité du gestionnaire'!$I$14:$M$14</f>
        <v>#VALUE!</v>
      </c>
      <c r="C15" s="58" t="e">
        <f>'Identité du gestionnaire'!$D$14:$F$14</f>
        <v>#VALUE!</v>
      </c>
      <c r="D15" s="63" t="e">
        <f>'Identité du gestionnaire'!I24:M24</f>
        <v>#VALUE!</v>
      </c>
      <c r="E15" s="58">
        <f>'Identité du gestionnaire'!$D$15:$F$15</f>
        <v>0</v>
      </c>
      <c r="F15" s="63">
        <f>'Identité du gestionnaire'!$D$18</f>
        <v>0</v>
      </c>
      <c r="G15" s="63">
        <f>'Identité du gestionnaire'!$D$19</f>
        <v>0</v>
      </c>
      <c r="H15" s="63">
        <f>'Identité du gestionnaire'!$D$20</f>
        <v>0</v>
      </c>
      <c r="I15" s="63">
        <f>'Identité du gestionnaire'!$D$21</f>
        <v>0</v>
      </c>
      <c r="J15" s="63">
        <f>'Identité du gestionnaire'!$D$22</f>
        <v>0</v>
      </c>
      <c r="K15" s="62" t="e">
        <f>'Identité du gestionnaire'!$D$16:$F$16</f>
        <v>#VALUE!</v>
      </c>
      <c r="L15" s="60">
        <v>8</v>
      </c>
      <c r="M15" s="61">
        <f>'Patient 8'!$C$13</f>
        <v>0</v>
      </c>
      <c r="N15" s="57" t="str">
        <f>'Patient 8'!$C$14</f>
        <v>place PH, moins de 60 ans</v>
      </c>
      <c r="O15" s="58">
        <f>'Patient 8'!$C$15</f>
        <v>0</v>
      </c>
      <c r="P15" s="58" t="str">
        <f>'Patient 8'!$C$16</f>
        <v>troubles du comportement</v>
      </c>
      <c r="Q15" s="58" t="e">
        <f>'Patient 8'!$I$14:$J$14</f>
        <v>#VALUE!</v>
      </c>
      <c r="R15" s="58" t="e">
        <f>'Patient 8'!$I$15:$K$15</f>
        <v>#VALUE!</v>
      </c>
      <c r="S15" s="58" t="e">
        <f>'Patient 8'!$I$17:$K$17</f>
        <v>#VALUE!</v>
      </c>
      <c r="T15" s="62">
        <f>'Patient 8'!$E$22</f>
        <v>0</v>
      </c>
      <c r="U15" s="62">
        <f>'Patient 8'!$E$23</f>
        <v>0</v>
      </c>
      <c r="V15" s="57" t="e">
        <f>'Patient 8'!$J$22:$M$22</f>
        <v>#VALUE!</v>
      </c>
      <c r="W15" s="62">
        <f>'Patient 8'!$M$23</f>
        <v>0</v>
      </c>
      <c r="X15" s="57">
        <f>'Patient 8'!$I$25</f>
        <v>0</v>
      </c>
      <c r="Y15" s="57">
        <f>'Patient 8'!$F$29</f>
        <v>0</v>
      </c>
      <c r="Z15" s="57">
        <f>'Patient 8'!$F$30</f>
        <v>0</v>
      </c>
      <c r="AA15" s="58" t="e">
        <f>'Patient 8'!$F$31:$H$31</f>
        <v>#VALUE!</v>
      </c>
      <c r="AB15" s="69" t="e">
        <f>'Patient 8'!$F$32:$J$32</f>
        <v>#VALUE!</v>
      </c>
      <c r="AC15" s="57">
        <f>'Patient 8'!$F$37</f>
        <v>0</v>
      </c>
      <c r="AD15" s="57">
        <f>'Patient 8'!$F$40</f>
        <v>0</v>
      </c>
      <c r="AE15" s="57" t="e">
        <f>'Patient 8'!$F$43:$F$44</f>
        <v>#VALUE!</v>
      </c>
      <c r="AF15" s="86">
        <f>'Patient 8'!$F$49</f>
        <v>0</v>
      </c>
      <c r="AG15" s="86">
        <f>'Patient 8'!$F$50</f>
        <v>0</v>
      </c>
      <c r="AH15" s="86">
        <f>'Patient 8'!$F$51</f>
        <v>0</v>
      </c>
      <c r="AI15" s="86">
        <f>'Patient 8'!$F$51*'Patient 8'!$I$25</f>
        <v>0</v>
      </c>
      <c r="AJ15" s="86">
        <f>'Patient 8'!$F$54</f>
        <v>0</v>
      </c>
      <c r="AK15" s="86">
        <f>'Patient 8'!$F$55</f>
        <v>0</v>
      </c>
      <c r="AL15" s="86">
        <f>'Patient 8'!$F$56</f>
        <v>0</v>
      </c>
      <c r="AM15" s="46"/>
    </row>
    <row r="16" spans="1:39" x14ac:dyDescent="0.3">
      <c r="A16" s="63" t="e">
        <f>'Identité du gestionnaire'!$D$13:$F$13</f>
        <v>#VALUE!</v>
      </c>
      <c r="B16" s="63" t="e">
        <f>'Identité du gestionnaire'!$I$14:$M$14</f>
        <v>#VALUE!</v>
      </c>
      <c r="C16" s="58" t="e">
        <f>'Identité du gestionnaire'!$D$14:$F$14</f>
        <v>#VALUE!</v>
      </c>
      <c r="D16" s="63" t="e">
        <f>'Identité du gestionnaire'!I25:M25</f>
        <v>#VALUE!</v>
      </c>
      <c r="E16" s="58">
        <f>'Identité du gestionnaire'!$D$15:$F$15</f>
        <v>0</v>
      </c>
      <c r="F16" s="63">
        <f>'Identité du gestionnaire'!$D$18</f>
        <v>0</v>
      </c>
      <c r="G16" s="63">
        <f>'Identité du gestionnaire'!$D$19</f>
        <v>0</v>
      </c>
      <c r="H16" s="63">
        <f>'Identité du gestionnaire'!$D$20</f>
        <v>0</v>
      </c>
      <c r="I16" s="63">
        <f>'Identité du gestionnaire'!$D$21</f>
        <v>0</v>
      </c>
      <c r="J16" s="63">
        <f>'Identité du gestionnaire'!$D$22</f>
        <v>0</v>
      </c>
      <c r="K16" s="62" t="e">
        <f>'Identité du gestionnaire'!$D$16:$F$16</f>
        <v>#VALUE!</v>
      </c>
      <c r="L16" s="60">
        <v>9</v>
      </c>
      <c r="M16" s="61">
        <f>'Patient 9'!$C$13</f>
        <v>0</v>
      </c>
      <c r="N16" s="57" t="str">
        <f>'Patient 9'!$C$14</f>
        <v>place PH, moins de 60 ans</v>
      </c>
      <c r="O16" s="58">
        <f>'Patient 9'!$C$15</f>
        <v>0</v>
      </c>
      <c r="P16" s="58" t="str">
        <f>'Patient 9'!$C$16</f>
        <v>troubles du comportement</v>
      </c>
      <c r="Q16" s="58" t="e">
        <f>'Patient 9'!$I$14:$J$14</f>
        <v>#VALUE!</v>
      </c>
      <c r="R16" s="58" t="e">
        <f>'Patient 9'!$I$15:$K$15</f>
        <v>#VALUE!</v>
      </c>
      <c r="S16" s="58" t="e">
        <f>'Patient 9'!$I$17:$K$17</f>
        <v>#VALUE!</v>
      </c>
      <c r="T16" s="62">
        <f>'Patient 9'!$E$22</f>
        <v>0</v>
      </c>
      <c r="U16" s="62">
        <f>'Patient 9'!$E$23</f>
        <v>0</v>
      </c>
      <c r="V16" s="57" t="e">
        <f>'Patient 9'!$J$22:$M$22</f>
        <v>#VALUE!</v>
      </c>
      <c r="W16" s="62">
        <f>'Patient 9'!$M$23</f>
        <v>0</v>
      </c>
      <c r="X16" s="57">
        <f>'Patient 9'!$I$25</f>
        <v>0</v>
      </c>
      <c r="Y16" s="57">
        <f>'Patient 9'!$F$29</f>
        <v>0</v>
      </c>
      <c r="Z16" s="57">
        <f>'Patient 9'!$F$30</f>
        <v>0</v>
      </c>
      <c r="AA16" s="58" t="e">
        <f>'Patient 9'!$F$31:$H$31</f>
        <v>#VALUE!</v>
      </c>
      <c r="AB16" s="69" t="e">
        <f>'Patient 9'!$F$32:$J$32</f>
        <v>#VALUE!</v>
      </c>
      <c r="AC16" s="57">
        <f>'Patient 9'!$F$37</f>
        <v>0</v>
      </c>
      <c r="AD16" s="57">
        <f>'Patient 9'!$F$40</f>
        <v>0</v>
      </c>
      <c r="AE16" s="57" t="e">
        <f>'Patient 9'!$F$43:$F$44</f>
        <v>#VALUE!</v>
      </c>
      <c r="AF16" s="86">
        <f>'Patient 9'!$F$49</f>
        <v>0</v>
      </c>
      <c r="AG16" s="86">
        <f>'Patient 9'!$F$50</f>
        <v>0</v>
      </c>
      <c r="AH16" s="86">
        <f>'Patient 9'!$F$51</f>
        <v>0</v>
      </c>
      <c r="AI16" s="86">
        <f>'Patient 9'!$F$51*'Patient 9'!$I$25</f>
        <v>0</v>
      </c>
      <c r="AJ16" s="86">
        <f>'Patient 9'!$F$54</f>
        <v>0</v>
      </c>
      <c r="AK16" s="86">
        <f>'Patient 9'!$F$55</f>
        <v>0</v>
      </c>
      <c r="AL16" s="86">
        <f>'Patient 9'!$F$56</f>
        <v>0</v>
      </c>
      <c r="AM16" s="46"/>
    </row>
    <row r="17" spans="1:39" x14ac:dyDescent="0.3">
      <c r="A17" s="63" t="e">
        <f>'Identité du gestionnaire'!$D$13:$F$13</f>
        <v>#VALUE!</v>
      </c>
      <c r="B17" s="63" t="e">
        <f>'Identité du gestionnaire'!$I$14:$M$14</f>
        <v>#VALUE!</v>
      </c>
      <c r="C17" s="58" t="e">
        <f>'Identité du gestionnaire'!$D$14:$F$14</f>
        <v>#VALUE!</v>
      </c>
      <c r="D17" s="63" t="e">
        <f>'Identité du gestionnaire'!I26:M26</f>
        <v>#VALUE!</v>
      </c>
      <c r="E17" s="58">
        <f>'Identité du gestionnaire'!$D$15:$F$15</f>
        <v>0</v>
      </c>
      <c r="F17" s="63">
        <f>'Identité du gestionnaire'!$D$18</f>
        <v>0</v>
      </c>
      <c r="G17" s="63">
        <f>'Identité du gestionnaire'!$D$19</f>
        <v>0</v>
      </c>
      <c r="H17" s="63">
        <f>'Identité du gestionnaire'!$D$20</f>
        <v>0</v>
      </c>
      <c r="I17" s="63">
        <f>'Identité du gestionnaire'!$D$21</f>
        <v>0</v>
      </c>
      <c r="J17" s="63">
        <f>'Identité du gestionnaire'!$D$22</f>
        <v>0</v>
      </c>
      <c r="K17" s="62" t="e">
        <f>'Identité du gestionnaire'!$D$16:$F$16</f>
        <v>#VALUE!</v>
      </c>
      <c r="L17" s="60">
        <v>10</v>
      </c>
      <c r="M17" s="61">
        <f>'Patient 10'!$C$13</f>
        <v>0</v>
      </c>
      <c r="N17" s="57" t="str">
        <f>'Patient 10'!$C$14</f>
        <v>place PH, moins de 60 ans</v>
      </c>
      <c r="O17" s="58">
        <f>'Patient 10'!$C$15</f>
        <v>0</v>
      </c>
      <c r="P17" s="58" t="str">
        <f>'Patient 10'!$C$16</f>
        <v>troubles du comportement</v>
      </c>
      <c r="Q17" s="58" t="e">
        <f>'Patient 10'!$I$14:$J$14</f>
        <v>#VALUE!</v>
      </c>
      <c r="R17" s="58" t="e">
        <f>'Patient 10'!$I$15:$K$15</f>
        <v>#VALUE!</v>
      </c>
      <c r="S17" s="58" t="e">
        <f>'Patient 10'!$I$17:$K$17</f>
        <v>#VALUE!</v>
      </c>
      <c r="T17" s="62">
        <f>'Patient 10'!$E$22</f>
        <v>0</v>
      </c>
      <c r="U17" s="62">
        <f>'Patient 10'!$E$23</f>
        <v>0</v>
      </c>
      <c r="V17" s="57" t="e">
        <f>'Patient 10'!$J$22:$M$22</f>
        <v>#VALUE!</v>
      </c>
      <c r="W17" s="62">
        <f>'Patient 10'!$M$23</f>
        <v>0</v>
      </c>
      <c r="X17" s="57">
        <f>'Patient 10'!$I$25</f>
        <v>0</v>
      </c>
      <c r="Y17" s="57">
        <f>'Patient 10'!$F$29</f>
        <v>0</v>
      </c>
      <c r="Z17" s="57">
        <f>'Patient 10'!$F$30</f>
        <v>0</v>
      </c>
      <c r="AA17" s="58" t="e">
        <f>'Patient 10'!$F$31:$H$31</f>
        <v>#VALUE!</v>
      </c>
      <c r="AB17" s="69" t="e">
        <f>'Patient 10'!$F$32:$J$32</f>
        <v>#VALUE!</v>
      </c>
      <c r="AC17" s="57">
        <f>'Patient 10'!$F$37</f>
        <v>0</v>
      </c>
      <c r="AD17" s="57">
        <f>'Patient 10'!$F$40</f>
        <v>0</v>
      </c>
      <c r="AE17" s="57" t="e">
        <f>'Patient 10'!$F$43:$F$44</f>
        <v>#VALUE!</v>
      </c>
      <c r="AF17" s="86">
        <f>'Patient 10'!$F$49</f>
        <v>0</v>
      </c>
      <c r="AG17" s="86">
        <f>'Patient 10'!$F$50</f>
        <v>0</v>
      </c>
      <c r="AH17" s="86">
        <f>'Patient 10'!$F$51</f>
        <v>0</v>
      </c>
      <c r="AI17" s="86">
        <f>'Patient 10'!$F$51*'Patient 10'!$I$25</f>
        <v>0</v>
      </c>
      <c r="AJ17" s="86">
        <f>'Patient 10'!$F$54</f>
        <v>0</v>
      </c>
      <c r="AK17" s="86">
        <f>'Patient 10'!$F$55</f>
        <v>0</v>
      </c>
      <c r="AL17" s="86">
        <f>'Patient 10'!$F$56</f>
        <v>0</v>
      </c>
      <c r="AM17" s="46"/>
    </row>
    <row r="18" spans="1:39" x14ac:dyDescent="0.3">
      <c r="A18" s="63" t="e">
        <f>'Identité du gestionnaire'!$D$13:$F$13</f>
        <v>#VALUE!</v>
      </c>
      <c r="B18" s="63" t="e">
        <f>'Identité du gestionnaire'!$I$14:$M$14</f>
        <v>#VALUE!</v>
      </c>
      <c r="C18" s="58" t="e">
        <f>'Identité du gestionnaire'!$D$14:$F$14</f>
        <v>#VALUE!</v>
      </c>
      <c r="D18" s="63" t="e">
        <f>'Identité du gestionnaire'!I27:M27</f>
        <v>#VALUE!</v>
      </c>
      <c r="E18" s="58">
        <f>'Identité du gestionnaire'!$D$15:$F$15</f>
        <v>0</v>
      </c>
      <c r="F18" s="63">
        <f>'Identité du gestionnaire'!$D$18</f>
        <v>0</v>
      </c>
      <c r="G18" s="63">
        <f>'Identité du gestionnaire'!$D$19</f>
        <v>0</v>
      </c>
      <c r="H18" s="63">
        <f>'Identité du gestionnaire'!$D$20</f>
        <v>0</v>
      </c>
      <c r="I18" s="63">
        <f>'Identité du gestionnaire'!$D$21</f>
        <v>0</v>
      </c>
      <c r="J18" s="63">
        <f>'Identité du gestionnaire'!$D$22</f>
        <v>0</v>
      </c>
      <c r="K18" s="62" t="e">
        <f>'Identité du gestionnaire'!$D$16:$F$16</f>
        <v>#VALUE!</v>
      </c>
      <c r="L18" s="60">
        <v>11</v>
      </c>
      <c r="M18" s="61">
        <f>'Patient 11'!$C$13</f>
        <v>0</v>
      </c>
      <c r="N18" s="57" t="str">
        <f>'Patient 11'!$C$14</f>
        <v>place PH, moins de 60 ans</v>
      </c>
      <c r="O18" s="58">
        <f>'Patient 11'!$C$15</f>
        <v>0</v>
      </c>
      <c r="P18" s="58" t="str">
        <f>'Patient 11'!$C$16</f>
        <v>troubles du comportement</v>
      </c>
      <c r="Q18" s="58" t="e">
        <f>'Patient 11'!$I$14:$J$14</f>
        <v>#VALUE!</v>
      </c>
      <c r="R18" s="58" t="e">
        <f>'Patient 11'!$I$15:$K$15</f>
        <v>#VALUE!</v>
      </c>
      <c r="S18" s="58" t="e">
        <f>'Patient 11'!$I$17:$K$17</f>
        <v>#VALUE!</v>
      </c>
      <c r="T18" s="62">
        <f>'Patient 11'!$E$22</f>
        <v>0</v>
      </c>
      <c r="U18" s="62">
        <f>'Patient 11'!$E$23</f>
        <v>0</v>
      </c>
      <c r="V18" s="57" t="e">
        <f>'Patient 11'!$J$22:$M$22</f>
        <v>#VALUE!</v>
      </c>
      <c r="W18" s="62">
        <f>'Patient 11'!$M$23</f>
        <v>0</v>
      </c>
      <c r="X18" s="57">
        <f>'Patient 11'!$I$25</f>
        <v>0</v>
      </c>
      <c r="Y18" s="57">
        <f>'Patient 11'!$F$29</f>
        <v>0</v>
      </c>
      <c r="Z18" s="57">
        <f>'Patient 11'!$F$30</f>
        <v>0</v>
      </c>
      <c r="AA18" s="58" t="e">
        <f>'Patient 11'!$F$31:$H$31</f>
        <v>#VALUE!</v>
      </c>
      <c r="AB18" s="69" t="e">
        <f>'Patient 11'!$F$32:$J$32</f>
        <v>#VALUE!</v>
      </c>
      <c r="AC18" s="57">
        <f>'Patient 11'!$F$37</f>
        <v>0</v>
      </c>
      <c r="AD18" s="57">
        <f>'Patient 11'!$F$40</f>
        <v>0</v>
      </c>
      <c r="AE18" s="57" t="e">
        <f>'Patient 11'!$F$43:$F$44</f>
        <v>#VALUE!</v>
      </c>
      <c r="AF18" s="86">
        <f>'Patient 11'!$F$49</f>
        <v>0</v>
      </c>
      <c r="AG18" s="86">
        <f>'Patient 11'!$F$50</f>
        <v>0</v>
      </c>
      <c r="AH18" s="86">
        <f>'Patient 11'!$F$51</f>
        <v>0</v>
      </c>
      <c r="AI18" s="86">
        <f>'Patient 11'!$F$51*'Patient 11'!$I$25</f>
        <v>0</v>
      </c>
      <c r="AJ18" s="86">
        <f>'Patient 11'!$F$54</f>
        <v>0</v>
      </c>
      <c r="AK18" s="86">
        <f>'Patient 11'!$F$55</f>
        <v>0</v>
      </c>
      <c r="AL18" s="86">
        <f>'Patient 11'!$F$56</f>
        <v>0</v>
      </c>
      <c r="AM18" s="46"/>
    </row>
    <row r="19" spans="1:39" x14ac:dyDescent="0.3">
      <c r="A19" s="63" t="e">
        <f>'Identité du gestionnaire'!$D$13:$F$13</f>
        <v>#VALUE!</v>
      </c>
      <c r="B19" s="63" t="e">
        <f>'Identité du gestionnaire'!$I$14:$M$14</f>
        <v>#VALUE!</v>
      </c>
      <c r="C19" s="58" t="e">
        <f>'Identité du gestionnaire'!$D$14:$F$14</f>
        <v>#VALUE!</v>
      </c>
      <c r="D19" s="63" t="e">
        <f>'Identité du gestionnaire'!I28:M28</f>
        <v>#VALUE!</v>
      </c>
      <c r="E19" s="58">
        <f>'Identité du gestionnaire'!$D$15:$F$15</f>
        <v>0</v>
      </c>
      <c r="F19" s="63">
        <f>'Identité du gestionnaire'!$D$18</f>
        <v>0</v>
      </c>
      <c r="G19" s="63">
        <f>'Identité du gestionnaire'!$D$19</f>
        <v>0</v>
      </c>
      <c r="H19" s="63">
        <f>'Identité du gestionnaire'!$D$20</f>
        <v>0</v>
      </c>
      <c r="I19" s="63">
        <f>'Identité du gestionnaire'!$D$21</f>
        <v>0</v>
      </c>
      <c r="J19" s="63">
        <f>'Identité du gestionnaire'!$D$22</f>
        <v>0</v>
      </c>
      <c r="K19" s="62" t="e">
        <f>'Identité du gestionnaire'!$D$16:$F$16</f>
        <v>#VALUE!</v>
      </c>
      <c r="L19" s="60">
        <v>12</v>
      </c>
      <c r="M19" s="61">
        <f>'Patient 12'!$C$13</f>
        <v>0</v>
      </c>
      <c r="N19" s="57" t="str">
        <f>'Patient 12'!$C$14</f>
        <v>place PH, moins de 60 ans</v>
      </c>
      <c r="O19" s="58">
        <f>'Patient 12'!$C$15</f>
        <v>0</v>
      </c>
      <c r="P19" s="58" t="str">
        <f>'Patient 12'!$C$16</f>
        <v>troubles du comportement</v>
      </c>
      <c r="Q19" s="58" t="e">
        <f>'Patient 12'!$I$14:$J$14</f>
        <v>#VALUE!</v>
      </c>
      <c r="R19" s="58" t="e">
        <f>'Patient 12'!$I$15:$K$15</f>
        <v>#VALUE!</v>
      </c>
      <c r="S19" s="58" t="e">
        <f>'Patient 12'!$I$17:$K$17</f>
        <v>#VALUE!</v>
      </c>
      <c r="T19" s="62">
        <f>'Patient 12'!$E$22</f>
        <v>0</v>
      </c>
      <c r="U19" s="62">
        <f>'Patient 12'!$E$23</f>
        <v>0</v>
      </c>
      <c r="V19" s="57" t="e">
        <f>'Patient 12'!$J$22:$M$22</f>
        <v>#VALUE!</v>
      </c>
      <c r="W19" s="62">
        <f>'Patient 12'!$M$23</f>
        <v>0</v>
      </c>
      <c r="X19" s="57">
        <f>'Patient 12'!$I$25</f>
        <v>0</v>
      </c>
      <c r="Y19" s="57">
        <f>'Patient 12'!$F$29</f>
        <v>0</v>
      </c>
      <c r="Z19" s="57">
        <f>'Patient 12'!$F$30</f>
        <v>0</v>
      </c>
      <c r="AA19" s="58" t="e">
        <f>'Patient 12'!$F$31:$H$31</f>
        <v>#VALUE!</v>
      </c>
      <c r="AB19" s="69" t="e">
        <f>'Patient 12'!$F$32:$J$32</f>
        <v>#VALUE!</v>
      </c>
      <c r="AC19" s="57">
        <f>'Patient 12'!$F$37</f>
        <v>0</v>
      </c>
      <c r="AD19" s="57">
        <f>'Patient 12'!$F$40</f>
        <v>0</v>
      </c>
      <c r="AE19" s="57" t="e">
        <f>'Patient 12'!$F$43:$F$44</f>
        <v>#VALUE!</v>
      </c>
      <c r="AF19" s="86">
        <f>'Patient 12'!$F$49</f>
        <v>0</v>
      </c>
      <c r="AG19" s="86">
        <f>'Patient 12'!$F$50</f>
        <v>0</v>
      </c>
      <c r="AH19" s="86">
        <f>'Patient 12'!$F$51</f>
        <v>0</v>
      </c>
      <c r="AI19" s="86">
        <f>'Patient 12'!$F$51*'Patient 12'!$I$25</f>
        <v>0</v>
      </c>
      <c r="AJ19" s="86">
        <f>'Patient 12'!$F$54</f>
        <v>0</v>
      </c>
      <c r="AK19" s="86">
        <f>'Patient 12'!$F$55</f>
        <v>0</v>
      </c>
      <c r="AL19" s="86">
        <f>'Patient 12'!$F$56</f>
        <v>0</v>
      </c>
      <c r="AM19" s="46"/>
    </row>
    <row r="20" spans="1:39" x14ac:dyDescent="0.3">
      <c r="A20" s="63" t="e">
        <f>'Identité du gestionnaire'!$D$13:$F$13</f>
        <v>#VALUE!</v>
      </c>
      <c r="B20" s="63" t="e">
        <f>'Identité du gestionnaire'!$I$14:$M$14</f>
        <v>#VALUE!</v>
      </c>
      <c r="C20" s="58" t="e">
        <f>'Identité du gestionnaire'!$D$14:$F$14</f>
        <v>#VALUE!</v>
      </c>
      <c r="D20" s="63" t="e">
        <f>'Identité du gestionnaire'!I29:M29</f>
        <v>#VALUE!</v>
      </c>
      <c r="E20" s="58">
        <f>'Identité du gestionnaire'!$D$15:$F$15</f>
        <v>0</v>
      </c>
      <c r="F20" s="63">
        <f>'Identité du gestionnaire'!$D$18</f>
        <v>0</v>
      </c>
      <c r="G20" s="63">
        <f>'Identité du gestionnaire'!$D$19</f>
        <v>0</v>
      </c>
      <c r="H20" s="63">
        <f>'Identité du gestionnaire'!$D$20</f>
        <v>0</v>
      </c>
      <c r="I20" s="63">
        <f>'Identité du gestionnaire'!$D$21</f>
        <v>0</v>
      </c>
      <c r="J20" s="63">
        <f>'Identité du gestionnaire'!$D$22</f>
        <v>0</v>
      </c>
      <c r="K20" s="62" t="e">
        <f>'Identité du gestionnaire'!$D$16:$F$16</f>
        <v>#VALUE!</v>
      </c>
      <c r="L20" s="60">
        <v>13</v>
      </c>
      <c r="M20" s="61">
        <f>'Patient 13'!$C$13</f>
        <v>0</v>
      </c>
      <c r="N20" s="57" t="str">
        <f>'Patient 13'!$C$14</f>
        <v>place PH, moins de 60 ans</v>
      </c>
      <c r="O20" s="58">
        <f>'Patient 13'!$C$15</f>
        <v>0</v>
      </c>
      <c r="P20" s="58" t="str">
        <f>'Patient 13'!$C$16</f>
        <v>troubles du comportement</v>
      </c>
      <c r="Q20" s="58" t="e">
        <f>'Patient 13'!$I$14:$J$14</f>
        <v>#VALUE!</v>
      </c>
      <c r="R20" s="58" t="e">
        <f>'Patient 13'!$I$15:$K$15</f>
        <v>#VALUE!</v>
      </c>
      <c r="S20" s="58" t="e">
        <f>'Patient 13'!$I$17:$K$17</f>
        <v>#VALUE!</v>
      </c>
      <c r="T20" s="62">
        <f>'Patient 13'!$E$22</f>
        <v>0</v>
      </c>
      <c r="U20" s="62">
        <f>'Patient 13'!$E$23</f>
        <v>0</v>
      </c>
      <c r="V20" s="57" t="e">
        <f>'Patient 13'!$J$22:$M$22</f>
        <v>#VALUE!</v>
      </c>
      <c r="W20" s="62">
        <f>'Patient 13'!$M$23</f>
        <v>0</v>
      </c>
      <c r="X20" s="57">
        <f>'Patient 13'!$I$25</f>
        <v>0</v>
      </c>
      <c r="Y20" s="57">
        <f>'Patient 13'!$F$29</f>
        <v>0</v>
      </c>
      <c r="Z20" s="57">
        <f>'Patient 13'!$F$30</f>
        <v>0</v>
      </c>
      <c r="AA20" s="58" t="e">
        <f>'Patient 13'!$F$31:$H$31</f>
        <v>#VALUE!</v>
      </c>
      <c r="AB20" s="69" t="e">
        <f>'Patient 13'!$F$32:$J$32</f>
        <v>#VALUE!</v>
      </c>
      <c r="AC20" s="57">
        <f>'Patient 13'!$F$37</f>
        <v>0</v>
      </c>
      <c r="AD20" s="57">
        <f>'Patient 13'!$F$40</f>
        <v>0</v>
      </c>
      <c r="AE20" s="57" t="e">
        <f>'Patient 13'!$F$43:$F$44</f>
        <v>#VALUE!</v>
      </c>
      <c r="AF20" s="86">
        <f>'Patient 13'!$F$49</f>
        <v>0</v>
      </c>
      <c r="AG20" s="86">
        <f>'Patient 13'!$F$50</f>
        <v>0</v>
      </c>
      <c r="AH20" s="86">
        <f>'Patient 13'!$F$51</f>
        <v>0</v>
      </c>
      <c r="AI20" s="86">
        <f>'Patient 13'!$F$51*'Patient 13'!$I$25</f>
        <v>0</v>
      </c>
      <c r="AJ20" s="86">
        <f>'Patient 13'!$F$54</f>
        <v>0</v>
      </c>
      <c r="AK20" s="86">
        <f>'Patient 13'!$F$55</f>
        <v>0</v>
      </c>
      <c r="AL20" s="86">
        <f>'Patient 13'!$F$56</f>
        <v>0</v>
      </c>
      <c r="AM20" s="76"/>
    </row>
    <row r="21" spans="1:39" x14ac:dyDescent="0.3">
      <c r="A21" s="63" t="e">
        <f>'Identité du gestionnaire'!$D$13:$F$13</f>
        <v>#VALUE!</v>
      </c>
      <c r="B21" s="63" t="e">
        <f>'Identité du gestionnaire'!$I$14:$M$14</f>
        <v>#VALUE!</v>
      </c>
      <c r="C21" s="58" t="e">
        <f>'Identité du gestionnaire'!$D$14:$F$14</f>
        <v>#VALUE!</v>
      </c>
      <c r="D21" s="63" t="e">
        <f>'Identité du gestionnaire'!I30:M30</f>
        <v>#VALUE!</v>
      </c>
      <c r="E21" s="58">
        <f>'Identité du gestionnaire'!$D$15:$F$15</f>
        <v>0</v>
      </c>
      <c r="F21" s="63">
        <f>'Identité du gestionnaire'!$D$18</f>
        <v>0</v>
      </c>
      <c r="G21" s="63">
        <f>'Identité du gestionnaire'!$D$19</f>
        <v>0</v>
      </c>
      <c r="H21" s="63">
        <f>'Identité du gestionnaire'!$D$20</f>
        <v>0</v>
      </c>
      <c r="I21" s="63">
        <f>'Identité du gestionnaire'!$D$21</f>
        <v>0</v>
      </c>
      <c r="J21" s="63">
        <f>'Identité du gestionnaire'!$D$22</f>
        <v>0</v>
      </c>
      <c r="K21" s="62" t="e">
        <f>'Identité du gestionnaire'!$D$16:$F$16</f>
        <v>#VALUE!</v>
      </c>
      <c r="L21" s="60">
        <v>14</v>
      </c>
      <c r="M21" s="61">
        <f>'Patient 14'!$C$13</f>
        <v>0</v>
      </c>
      <c r="N21" s="57" t="str">
        <f>'Patient 14'!$C$14</f>
        <v>place PH, moins de 60 ans</v>
      </c>
      <c r="O21" s="58">
        <f>'Patient 14'!$C$15</f>
        <v>0</v>
      </c>
      <c r="P21" s="58" t="str">
        <f>'Patient 14'!$C$16</f>
        <v>troubles du comportement</v>
      </c>
      <c r="Q21" s="58" t="e">
        <f>'Patient 14'!$I$14:$J$14</f>
        <v>#VALUE!</v>
      </c>
      <c r="R21" s="58" t="e">
        <f>'Patient 14'!$I$15:$K$15</f>
        <v>#VALUE!</v>
      </c>
      <c r="S21" s="58" t="e">
        <f>'Patient 14'!$I$17:$K$17</f>
        <v>#VALUE!</v>
      </c>
      <c r="T21" s="62">
        <f>'Patient 14'!$E$22</f>
        <v>0</v>
      </c>
      <c r="U21" s="62">
        <f>'Patient 14'!$E$23</f>
        <v>0</v>
      </c>
      <c r="V21" s="57" t="e">
        <f>'Patient 14'!$J$22:$M$22</f>
        <v>#VALUE!</v>
      </c>
      <c r="W21" s="62">
        <f>'Patient 14'!$M$23</f>
        <v>0</v>
      </c>
      <c r="X21" s="57">
        <f>'Patient 14'!$I$25</f>
        <v>0</v>
      </c>
      <c r="Y21" s="57">
        <f>'Patient 14'!$F$29</f>
        <v>0</v>
      </c>
      <c r="Z21" s="57">
        <f>'Patient 14'!$F$30</f>
        <v>0</v>
      </c>
      <c r="AA21" s="58" t="e">
        <f>'Patient 14'!$F$31:$H$31</f>
        <v>#VALUE!</v>
      </c>
      <c r="AB21" s="69" t="e">
        <f>'Patient 14'!$F$32:$J$32</f>
        <v>#VALUE!</v>
      </c>
      <c r="AC21" s="57">
        <f>'Patient 14'!$F$37</f>
        <v>0</v>
      </c>
      <c r="AD21" s="57">
        <f>'Patient 14'!$F$40</f>
        <v>0</v>
      </c>
      <c r="AE21" s="57" t="e">
        <f>'Patient 14'!$F$43:$F$44</f>
        <v>#VALUE!</v>
      </c>
      <c r="AF21" s="86">
        <f>'Patient 14'!$F$49</f>
        <v>0</v>
      </c>
      <c r="AG21" s="86">
        <f>'Patient 14'!$F$50</f>
        <v>0</v>
      </c>
      <c r="AH21" s="86">
        <f>'Patient 14'!$F$51</f>
        <v>0</v>
      </c>
      <c r="AI21" s="86">
        <f>'Patient 14'!$F$51*'Patient 14'!$I$25</f>
        <v>0</v>
      </c>
      <c r="AJ21" s="86">
        <f>'Patient 14'!$F$54</f>
        <v>0</v>
      </c>
      <c r="AK21" s="86">
        <f>'Patient 14'!$F$55</f>
        <v>0</v>
      </c>
      <c r="AL21" s="86">
        <f>'Patient 14'!$F$56</f>
        <v>0</v>
      </c>
    </row>
    <row r="22" spans="1:39" x14ac:dyDescent="0.3">
      <c r="A22" s="63" t="e">
        <f>'Identité du gestionnaire'!$D$13:$F$13</f>
        <v>#VALUE!</v>
      </c>
      <c r="B22" s="63" t="e">
        <f>'Identité du gestionnaire'!$I$14:$M$14</f>
        <v>#VALUE!</v>
      </c>
      <c r="C22" s="58" t="e">
        <f>'Identité du gestionnaire'!$D$14:$F$14</f>
        <v>#VALUE!</v>
      </c>
      <c r="D22" s="63" t="e">
        <f>'Identité du gestionnaire'!I31:M31</f>
        <v>#VALUE!</v>
      </c>
      <c r="E22" s="58">
        <f>'Identité du gestionnaire'!$D$15:$F$15</f>
        <v>0</v>
      </c>
      <c r="F22" s="63">
        <f>'Identité du gestionnaire'!$D$18</f>
        <v>0</v>
      </c>
      <c r="G22" s="63">
        <f>'Identité du gestionnaire'!$D$19</f>
        <v>0</v>
      </c>
      <c r="H22" s="63">
        <f>'Identité du gestionnaire'!$D$20</f>
        <v>0</v>
      </c>
      <c r="I22" s="63">
        <f>'Identité du gestionnaire'!$D$21</f>
        <v>0</v>
      </c>
      <c r="J22" s="63">
        <f>'Identité du gestionnaire'!$D$22</f>
        <v>0</v>
      </c>
      <c r="K22" s="62" t="e">
        <f>'Identité du gestionnaire'!$D$16:$F$16</f>
        <v>#VALUE!</v>
      </c>
      <c r="L22" s="60">
        <v>15</v>
      </c>
      <c r="M22" s="61">
        <f>'Patient 15'!$C$13</f>
        <v>0</v>
      </c>
      <c r="N22" s="57" t="str">
        <f>'Patient 15'!$C$14</f>
        <v>place PH, moins de 60 ans</v>
      </c>
      <c r="O22" s="58">
        <f>'Patient 15'!$C$15</f>
        <v>0</v>
      </c>
      <c r="P22" s="58" t="str">
        <f>'Patient 15'!$C$16</f>
        <v>troubles du comportement</v>
      </c>
      <c r="Q22" s="58" t="e">
        <f>'Patient 15'!$I$14:$J$14</f>
        <v>#VALUE!</v>
      </c>
      <c r="R22" s="58" t="e">
        <f>'Patient 15'!$I$15:$K$15</f>
        <v>#VALUE!</v>
      </c>
      <c r="S22" s="58" t="e">
        <f>'Patient 15'!$I$17:$K$17</f>
        <v>#VALUE!</v>
      </c>
      <c r="T22" s="62">
        <f>'Patient 15'!$E$22</f>
        <v>0</v>
      </c>
      <c r="U22" s="62">
        <f>'Patient 15'!$E$23</f>
        <v>0</v>
      </c>
      <c r="V22" s="57" t="e">
        <f>'Patient 15'!$J$22:$M$22</f>
        <v>#VALUE!</v>
      </c>
      <c r="W22" s="62">
        <f>'Patient 15'!$M$23</f>
        <v>0</v>
      </c>
      <c r="X22" s="57">
        <f>'Patient 15'!$I$25</f>
        <v>0</v>
      </c>
      <c r="Y22" s="57">
        <f>'Patient 15'!$F$29</f>
        <v>0</v>
      </c>
      <c r="Z22" s="57">
        <f>'Patient 15'!$F$30</f>
        <v>0</v>
      </c>
      <c r="AA22" s="58" t="e">
        <f>'Patient 15'!$F$31:$H$31</f>
        <v>#VALUE!</v>
      </c>
      <c r="AB22" s="69" t="e">
        <f>'Patient 15'!$F$32:$J$32</f>
        <v>#VALUE!</v>
      </c>
      <c r="AC22" s="57">
        <f>'Patient 15'!$F$37</f>
        <v>0</v>
      </c>
      <c r="AD22" s="57">
        <f>'Patient 15'!$F$40</f>
        <v>0</v>
      </c>
      <c r="AE22" s="57" t="e">
        <f>'Patient 15'!$F$43:$F$44</f>
        <v>#VALUE!</v>
      </c>
      <c r="AF22" s="86">
        <f>'Patient 15'!$F$49</f>
        <v>0</v>
      </c>
      <c r="AG22" s="86">
        <f>'Patient 15'!$F$50</f>
        <v>0</v>
      </c>
      <c r="AH22" s="86">
        <f>'Patient 15'!$F$51</f>
        <v>0</v>
      </c>
      <c r="AI22" s="86">
        <f>'Patient 15'!$F$51*'Patient 15'!$I$25</f>
        <v>0</v>
      </c>
      <c r="AJ22" s="86">
        <f>'Patient 15'!$F$54</f>
        <v>0</v>
      </c>
      <c r="AK22" s="86">
        <f>'Patient 15'!$F$55</f>
        <v>0</v>
      </c>
      <c r="AL22" s="86">
        <f>'Patient 15'!$F$56</f>
        <v>0</v>
      </c>
    </row>
    <row r="23" spans="1:39" x14ac:dyDescent="0.3">
      <c r="A23" s="63" t="e">
        <f>'Identité du gestionnaire'!$D$13:$F$13</f>
        <v>#VALUE!</v>
      </c>
      <c r="B23" s="63" t="e">
        <f>'Identité du gestionnaire'!$I$14:$M$14</f>
        <v>#VALUE!</v>
      </c>
      <c r="C23" s="58" t="e">
        <f>'Identité du gestionnaire'!$D$14:$F$14</f>
        <v>#VALUE!</v>
      </c>
      <c r="D23" s="63" t="e">
        <f>'Identité du gestionnaire'!I32:M32</f>
        <v>#VALUE!</v>
      </c>
      <c r="E23" s="58">
        <f>'Identité du gestionnaire'!$D$15:$F$15</f>
        <v>0</v>
      </c>
      <c r="F23" s="63">
        <f>'Identité du gestionnaire'!$D$18</f>
        <v>0</v>
      </c>
      <c r="G23" s="63">
        <f>'Identité du gestionnaire'!$D$19</f>
        <v>0</v>
      </c>
      <c r="H23" s="63">
        <f>'Identité du gestionnaire'!$D$20</f>
        <v>0</v>
      </c>
      <c r="I23" s="63">
        <f>'Identité du gestionnaire'!$D$21</f>
        <v>0</v>
      </c>
      <c r="J23" s="63">
        <f>'Identité du gestionnaire'!$D$22</f>
        <v>0</v>
      </c>
      <c r="K23" s="62" t="e">
        <f>'Identité du gestionnaire'!$D$16:$F$16</f>
        <v>#VALUE!</v>
      </c>
      <c r="L23" s="60">
        <v>16</v>
      </c>
      <c r="M23" s="61">
        <f>'Patient 16'!$C$13</f>
        <v>0</v>
      </c>
      <c r="N23" s="57" t="str">
        <f>'Patient 16'!$C$14</f>
        <v>place PH, moins de 60 ans</v>
      </c>
      <c r="O23" s="58">
        <f>'Patient 16'!$C$15</f>
        <v>0</v>
      </c>
      <c r="P23" s="58" t="str">
        <f>'Patient 16'!$C$16</f>
        <v>troubles du comportement</v>
      </c>
      <c r="Q23" s="58" t="e">
        <f>'Patient 16'!$I$14:$J$14</f>
        <v>#VALUE!</v>
      </c>
      <c r="R23" s="58" t="e">
        <f>'Patient 16'!$I$15:$K$15</f>
        <v>#VALUE!</v>
      </c>
      <c r="S23" s="58" t="e">
        <f>'Patient 16'!$I$17:$K$17</f>
        <v>#VALUE!</v>
      </c>
      <c r="T23" s="62">
        <f>'Patient 16'!$E$22</f>
        <v>0</v>
      </c>
      <c r="U23" s="62">
        <f>'Patient 16'!$E$23</f>
        <v>0</v>
      </c>
      <c r="V23" s="57" t="e">
        <f>'Patient 16'!$J$22:$M$22</f>
        <v>#VALUE!</v>
      </c>
      <c r="W23" s="62">
        <f>'Patient 16'!$M$23</f>
        <v>0</v>
      </c>
      <c r="X23" s="57">
        <f>'Patient 16'!$I$25</f>
        <v>0</v>
      </c>
      <c r="Y23" s="57">
        <f>'Patient 16'!$F$29</f>
        <v>0</v>
      </c>
      <c r="Z23" s="57">
        <f>'Patient 16'!$F$30</f>
        <v>0</v>
      </c>
      <c r="AA23" s="58" t="e">
        <f>'Patient 16'!$F$31:$H$31</f>
        <v>#VALUE!</v>
      </c>
      <c r="AB23" s="69" t="e">
        <f>'Patient 16'!$F$32:$J$32</f>
        <v>#VALUE!</v>
      </c>
      <c r="AC23" s="57">
        <f>'Patient 16'!$F$37</f>
        <v>0</v>
      </c>
      <c r="AD23" s="57">
        <f>'Patient 16'!$F$40</f>
        <v>0</v>
      </c>
      <c r="AE23" s="57" t="e">
        <f>'Patient 16'!$F$43:$F$44</f>
        <v>#VALUE!</v>
      </c>
      <c r="AF23" s="86">
        <f>'Patient 16'!$F$49</f>
        <v>0</v>
      </c>
      <c r="AG23" s="86">
        <f>'Patient 16'!$F$50</f>
        <v>0</v>
      </c>
      <c r="AH23" s="86">
        <f>'Patient 16'!$F$51</f>
        <v>0</v>
      </c>
      <c r="AI23" s="86">
        <f>'Patient 16'!$F$51*'Patient 16'!$I$25</f>
        <v>0</v>
      </c>
      <c r="AJ23" s="86">
        <f>'Patient 16'!$F$54</f>
        <v>0</v>
      </c>
      <c r="AK23" s="86">
        <f>'Patient 16'!$F$55</f>
        <v>0</v>
      </c>
      <c r="AL23" s="86">
        <f>'Patient 16'!$F$56</f>
        <v>0</v>
      </c>
    </row>
    <row r="24" spans="1:39" x14ac:dyDescent="0.3">
      <c r="A24" s="63" t="e">
        <f>'Identité du gestionnaire'!$D$13:$F$13</f>
        <v>#VALUE!</v>
      </c>
      <c r="B24" s="63" t="e">
        <f>'Identité du gestionnaire'!$I$14:$M$14</f>
        <v>#VALUE!</v>
      </c>
      <c r="C24" s="58" t="e">
        <f>'Identité du gestionnaire'!$D$14:$F$14</f>
        <v>#VALUE!</v>
      </c>
      <c r="D24" s="63" t="e">
        <f>'Identité du gestionnaire'!I33:M33</f>
        <v>#VALUE!</v>
      </c>
      <c r="E24" s="58">
        <f>'Identité du gestionnaire'!$D$15:$F$15</f>
        <v>0</v>
      </c>
      <c r="F24" s="63">
        <f>'Identité du gestionnaire'!$D$18</f>
        <v>0</v>
      </c>
      <c r="G24" s="63">
        <f>'Identité du gestionnaire'!$D$19</f>
        <v>0</v>
      </c>
      <c r="H24" s="63">
        <f>'Identité du gestionnaire'!$D$20</f>
        <v>0</v>
      </c>
      <c r="I24" s="63">
        <f>'Identité du gestionnaire'!$D$21</f>
        <v>0</v>
      </c>
      <c r="J24" s="63">
        <f>'Identité du gestionnaire'!$D$22</f>
        <v>0</v>
      </c>
      <c r="K24" s="62" t="e">
        <f>'Identité du gestionnaire'!$D$16:$F$16</f>
        <v>#VALUE!</v>
      </c>
      <c r="L24" s="60">
        <v>17</v>
      </c>
      <c r="M24" s="61">
        <f>'Patient 17'!$C$13</f>
        <v>0</v>
      </c>
      <c r="N24" s="57" t="str">
        <f>'Patient 17'!$C$14</f>
        <v>place PH, moins de 60 ans</v>
      </c>
      <c r="O24" s="58">
        <f>'Patient 17'!$C$15</f>
        <v>0</v>
      </c>
      <c r="P24" s="58" t="str">
        <f>'Patient 17'!$C$16</f>
        <v>troubles du comportement</v>
      </c>
      <c r="Q24" s="58" t="e">
        <f>'Patient 17'!$I$14:$J$14</f>
        <v>#VALUE!</v>
      </c>
      <c r="R24" s="58" t="e">
        <f>'Patient 17'!$I$15:$K$15</f>
        <v>#VALUE!</v>
      </c>
      <c r="S24" s="58" t="e">
        <f>'Patient 17'!$I$17:$K$17</f>
        <v>#VALUE!</v>
      </c>
      <c r="T24" s="62">
        <f>'Patient 17'!$E$22</f>
        <v>0</v>
      </c>
      <c r="U24" s="62">
        <f>'Patient 17'!$E$23</f>
        <v>0</v>
      </c>
      <c r="V24" s="57" t="e">
        <f>'Patient 17'!$J$22:$M$22</f>
        <v>#VALUE!</v>
      </c>
      <c r="W24" s="62">
        <f>'Patient 17'!$M$23</f>
        <v>0</v>
      </c>
      <c r="X24" s="57">
        <f>'Patient 17'!$I$25</f>
        <v>0</v>
      </c>
      <c r="Y24" s="57">
        <f>'Patient 17'!$F$29</f>
        <v>0</v>
      </c>
      <c r="Z24" s="57">
        <f>'Patient 17'!$F$30</f>
        <v>0</v>
      </c>
      <c r="AA24" s="58" t="e">
        <f>'Patient 17'!$F$31:$H$31</f>
        <v>#VALUE!</v>
      </c>
      <c r="AB24" s="69" t="e">
        <f>'Patient 17'!$F$32:$J$32</f>
        <v>#VALUE!</v>
      </c>
      <c r="AC24" s="57">
        <f>'Patient 17'!$F$37</f>
        <v>0</v>
      </c>
      <c r="AD24" s="57">
        <f>'Patient 17'!$F$40</f>
        <v>0</v>
      </c>
      <c r="AE24" s="57" t="e">
        <f>'Patient 17'!$F$43:$F$44</f>
        <v>#VALUE!</v>
      </c>
      <c r="AF24" s="86">
        <f>'Patient 17'!$F$49</f>
        <v>0</v>
      </c>
      <c r="AG24" s="86">
        <f>'Patient 17'!$F$50</f>
        <v>0</v>
      </c>
      <c r="AH24" s="86">
        <f>'Patient 17'!$F$51</f>
        <v>0</v>
      </c>
      <c r="AI24" s="86">
        <f>'Patient 17'!$F$51*'Patient 17'!$I$25</f>
        <v>0</v>
      </c>
      <c r="AJ24" s="86">
        <f>'Patient 17'!$F$54</f>
        <v>0</v>
      </c>
      <c r="AK24" s="86">
        <f>'Patient 17'!$F$55</f>
        <v>0</v>
      </c>
      <c r="AL24" s="86">
        <f>'Patient 17'!$F$56</f>
        <v>0</v>
      </c>
    </row>
    <row r="25" spans="1:39" x14ac:dyDescent="0.3">
      <c r="A25" s="63" t="e">
        <f>'Identité du gestionnaire'!$D$13:$F$13</f>
        <v>#VALUE!</v>
      </c>
      <c r="B25" s="63" t="e">
        <f>'Identité du gestionnaire'!$I$14:$M$14</f>
        <v>#VALUE!</v>
      </c>
      <c r="C25" s="58" t="e">
        <f>'Identité du gestionnaire'!$D$14:$F$14</f>
        <v>#VALUE!</v>
      </c>
      <c r="D25" s="63" t="e">
        <f>'Identité du gestionnaire'!I34:M34</f>
        <v>#VALUE!</v>
      </c>
      <c r="E25" s="58">
        <f>'Identité du gestionnaire'!$D$15:$F$15</f>
        <v>0</v>
      </c>
      <c r="F25" s="63">
        <f>'Identité du gestionnaire'!$D$18</f>
        <v>0</v>
      </c>
      <c r="G25" s="63">
        <f>'Identité du gestionnaire'!$D$19</f>
        <v>0</v>
      </c>
      <c r="H25" s="63">
        <f>'Identité du gestionnaire'!$D$20</f>
        <v>0</v>
      </c>
      <c r="I25" s="63">
        <f>'Identité du gestionnaire'!$D$21</f>
        <v>0</v>
      </c>
      <c r="J25" s="63">
        <f>'Identité du gestionnaire'!$D$22</f>
        <v>0</v>
      </c>
      <c r="K25" s="62" t="e">
        <f>'Identité du gestionnaire'!$D$16:$F$16</f>
        <v>#VALUE!</v>
      </c>
      <c r="L25" s="60">
        <v>18</v>
      </c>
      <c r="M25" s="61">
        <f>'Patient 18'!$C$13</f>
        <v>0</v>
      </c>
      <c r="N25" s="57" t="str">
        <f>'Patient 18'!$C$14</f>
        <v>place PH, moins de 60 ans</v>
      </c>
      <c r="O25" s="58">
        <f>'Patient 18'!$C$15</f>
        <v>0</v>
      </c>
      <c r="P25" s="58" t="str">
        <f>'Patient 18'!$C$16</f>
        <v>troubles du comportement</v>
      </c>
      <c r="Q25" s="58" t="e">
        <f>'Patient 18'!$I$14:$J$14</f>
        <v>#VALUE!</v>
      </c>
      <c r="R25" s="58" t="e">
        <f>'Patient 18'!$I$15:$K$15</f>
        <v>#VALUE!</v>
      </c>
      <c r="S25" s="58" t="e">
        <f>'Patient 18'!$I$17:$K$17</f>
        <v>#VALUE!</v>
      </c>
      <c r="T25" s="62">
        <f>'Patient 18'!$E$22</f>
        <v>0</v>
      </c>
      <c r="U25" s="62">
        <f>'Patient 18'!$E$23</f>
        <v>0</v>
      </c>
      <c r="V25" s="57" t="e">
        <f>'Patient 18'!$J$22:$M$22</f>
        <v>#VALUE!</v>
      </c>
      <c r="W25" s="62">
        <f>'Patient 18'!$M$23</f>
        <v>0</v>
      </c>
      <c r="X25" s="57">
        <f>'Patient 18'!$I$25</f>
        <v>0</v>
      </c>
      <c r="Y25" s="57">
        <f>'Patient 18'!$F$29</f>
        <v>0</v>
      </c>
      <c r="Z25" s="57">
        <f>'Patient 18'!$F$30</f>
        <v>0</v>
      </c>
      <c r="AA25" s="58" t="e">
        <f>'Patient 18'!$F$31:$H$31</f>
        <v>#VALUE!</v>
      </c>
      <c r="AB25" s="69" t="e">
        <f>'Patient 18'!$F$32:$J$32</f>
        <v>#VALUE!</v>
      </c>
      <c r="AC25" s="57">
        <f>'Patient 18'!$F$37</f>
        <v>0</v>
      </c>
      <c r="AD25" s="57">
        <f>'Patient 18'!$F$40</f>
        <v>0</v>
      </c>
      <c r="AE25" s="57" t="e">
        <f>'Patient 18'!$F$43:$F$44</f>
        <v>#VALUE!</v>
      </c>
      <c r="AF25" s="86">
        <f>'Patient 18'!$F$49</f>
        <v>0</v>
      </c>
      <c r="AG25" s="86">
        <f>'Patient 18'!$F$50</f>
        <v>0</v>
      </c>
      <c r="AH25" s="86">
        <f>'Patient 18'!$F$51</f>
        <v>0</v>
      </c>
      <c r="AI25" s="86">
        <f>'Patient 18'!$F$51*'Patient 18'!$I$25</f>
        <v>0</v>
      </c>
      <c r="AJ25" s="86">
        <f>'Patient 18'!$F$54</f>
        <v>0</v>
      </c>
      <c r="AK25" s="86">
        <f>'Patient 18'!$F$55</f>
        <v>0</v>
      </c>
      <c r="AL25" s="86">
        <f>'Patient 18'!$F$56</f>
        <v>0</v>
      </c>
    </row>
    <row r="26" spans="1:39" x14ac:dyDescent="0.3">
      <c r="A26" s="63" t="e">
        <f>'Identité du gestionnaire'!$D$13:$F$13</f>
        <v>#VALUE!</v>
      </c>
      <c r="B26" s="63" t="e">
        <f>'Identité du gestionnaire'!$I$14:$M$14</f>
        <v>#VALUE!</v>
      </c>
      <c r="C26" s="58" t="e">
        <f>'Identité du gestionnaire'!$D$14:$F$14</f>
        <v>#VALUE!</v>
      </c>
      <c r="D26" s="63" t="e">
        <f>'Identité du gestionnaire'!I35:M35</f>
        <v>#VALUE!</v>
      </c>
      <c r="E26" s="58">
        <f>'Identité du gestionnaire'!$D$15:$F$15</f>
        <v>0</v>
      </c>
      <c r="F26" s="63">
        <f>'Identité du gestionnaire'!$D$18</f>
        <v>0</v>
      </c>
      <c r="G26" s="63">
        <f>'Identité du gestionnaire'!$D$19</f>
        <v>0</v>
      </c>
      <c r="H26" s="63">
        <f>'Identité du gestionnaire'!$D$20</f>
        <v>0</v>
      </c>
      <c r="I26" s="63">
        <f>'Identité du gestionnaire'!$D$21</f>
        <v>0</v>
      </c>
      <c r="J26" s="63">
        <f>'Identité du gestionnaire'!$D$22</f>
        <v>0</v>
      </c>
      <c r="K26" s="62" t="e">
        <f>'Identité du gestionnaire'!$D$16:$F$16</f>
        <v>#VALUE!</v>
      </c>
      <c r="L26" s="60">
        <v>19</v>
      </c>
      <c r="M26" s="61">
        <f>'Patient 19'!$C$13</f>
        <v>0</v>
      </c>
      <c r="N26" s="57" t="str">
        <f>'Patient 19'!$C$14</f>
        <v>place PH, moins de 60 ans</v>
      </c>
      <c r="O26" s="58">
        <f>'Patient 19'!$C$15</f>
        <v>0</v>
      </c>
      <c r="P26" s="58" t="str">
        <f>'Patient 19'!$C$16</f>
        <v>troubles du comportement</v>
      </c>
      <c r="Q26" s="58" t="e">
        <f>'Patient 19'!$I$14:$J$14</f>
        <v>#VALUE!</v>
      </c>
      <c r="R26" s="58" t="e">
        <f>'Patient 19'!$I$15:$K$15</f>
        <v>#VALUE!</v>
      </c>
      <c r="S26" s="58" t="e">
        <f>'Patient 19'!$I$17:$K$17</f>
        <v>#VALUE!</v>
      </c>
      <c r="T26" s="62">
        <f>'Patient 19'!$E$22</f>
        <v>0</v>
      </c>
      <c r="U26" s="62">
        <f>'Patient 19'!$E$23</f>
        <v>0</v>
      </c>
      <c r="V26" s="57" t="e">
        <f>'Patient 19'!$J$22:$M$22</f>
        <v>#VALUE!</v>
      </c>
      <c r="W26" s="62">
        <f>'Patient 19'!$M$23</f>
        <v>0</v>
      </c>
      <c r="X26" s="57">
        <f>'Patient 19'!$I$25</f>
        <v>0</v>
      </c>
      <c r="Y26" s="57">
        <f>'Patient 19'!$F$29</f>
        <v>0</v>
      </c>
      <c r="Z26" s="57">
        <f>'Patient 19'!$F$30</f>
        <v>0</v>
      </c>
      <c r="AA26" s="58" t="e">
        <f>'Patient 19'!$F$31:$H$31</f>
        <v>#VALUE!</v>
      </c>
      <c r="AB26" s="69" t="e">
        <f>'Patient 19'!$F$32:$J$32</f>
        <v>#VALUE!</v>
      </c>
      <c r="AC26" s="57">
        <f>'Patient 19'!$F$37</f>
        <v>0</v>
      </c>
      <c r="AD26" s="57">
        <f>'Patient 19'!$F$40</f>
        <v>0</v>
      </c>
      <c r="AE26" s="57" t="e">
        <f>'Patient 19'!$F$43:$F$44</f>
        <v>#VALUE!</v>
      </c>
      <c r="AF26" s="86">
        <f>'Patient 19'!$F$49</f>
        <v>0</v>
      </c>
      <c r="AG26" s="86">
        <f>'Patient 19'!$F$50</f>
        <v>0</v>
      </c>
      <c r="AH26" s="86">
        <f>'Patient 19'!$F$51</f>
        <v>0</v>
      </c>
      <c r="AI26" s="86">
        <f>'Patient 19'!$F$51*'Patient 19'!$I$25</f>
        <v>0</v>
      </c>
      <c r="AJ26" s="86">
        <f>'Patient 19'!$F$54</f>
        <v>0</v>
      </c>
      <c r="AK26" s="86">
        <f>'Patient 19'!$F$55</f>
        <v>0</v>
      </c>
      <c r="AL26" s="86">
        <f>'Patient 19'!$F$56</f>
        <v>0</v>
      </c>
    </row>
    <row r="27" spans="1:39" x14ac:dyDescent="0.3">
      <c r="A27" s="63" t="e">
        <f>'Identité du gestionnaire'!$D$13:$F$13</f>
        <v>#VALUE!</v>
      </c>
      <c r="B27" s="63" t="e">
        <f>'Identité du gestionnaire'!$I$14:$M$14</f>
        <v>#VALUE!</v>
      </c>
      <c r="C27" s="58" t="e">
        <f>'Identité du gestionnaire'!$D$14:$F$14</f>
        <v>#VALUE!</v>
      </c>
      <c r="D27" s="63" t="e">
        <f>'Identité du gestionnaire'!I36:M36</f>
        <v>#VALUE!</v>
      </c>
      <c r="E27" s="58">
        <f>'Identité du gestionnaire'!$D$15:$F$15</f>
        <v>0</v>
      </c>
      <c r="F27" s="63">
        <f>'Identité du gestionnaire'!$D$18</f>
        <v>0</v>
      </c>
      <c r="G27" s="63">
        <f>'Identité du gestionnaire'!$D$19</f>
        <v>0</v>
      </c>
      <c r="H27" s="63">
        <f>'Identité du gestionnaire'!$D$20</f>
        <v>0</v>
      </c>
      <c r="I27" s="63">
        <f>'Identité du gestionnaire'!$D$21</f>
        <v>0</v>
      </c>
      <c r="J27" s="63">
        <f>'Identité du gestionnaire'!$D$22</f>
        <v>0</v>
      </c>
      <c r="K27" s="62" t="e">
        <f>'Identité du gestionnaire'!$D$16:$F$16</f>
        <v>#VALUE!</v>
      </c>
      <c r="L27" s="60">
        <v>20</v>
      </c>
      <c r="M27" s="61">
        <f>'Patient 20'!$C$13</f>
        <v>0</v>
      </c>
      <c r="N27" s="57" t="str">
        <f>'Patient 20'!$C$14</f>
        <v>place PH, moins de 60 ans</v>
      </c>
      <c r="O27" s="58">
        <f>'Patient 20'!$C$15</f>
        <v>0</v>
      </c>
      <c r="P27" s="58" t="str">
        <f>'Patient 20'!$C$16</f>
        <v>troubles du comportement</v>
      </c>
      <c r="Q27" s="58" t="e">
        <f>'Patient 20'!$I$14:$J$14</f>
        <v>#VALUE!</v>
      </c>
      <c r="R27" s="58" t="e">
        <f>'Patient 20'!$I$15:$K$15</f>
        <v>#VALUE!</v>
      </c>
      <c r="S27" s="58" t="e">
        <f>'Patient 20'!$I$17:$K$17</f>
        <v>#VALUE!</v>
      </c>
      <c r="T27" s="62">
        <f>'Patient 20'!$E$22</f>
        <v>0</v>
      </c>
      <c r="U27" s="62">
        <f>'Patient 20'!$E$23</f>
        <v>0</v>
      </c>
      <c r="V27" s="57" t="e">
        <f>'Patient 20'!$J$22:$M$22</f>
        <v>#VALUE!</v>
      </c>
      <c r="W27" s="62">
        <f>'Patient 20'!$M$23</f>
        <v>0</v>
      </c>
      <c r="X27" s="57">
        <f>'Patient 20'!$I$25</f>
        <v>0</v>
      </c>
      <c r="Y27" s="57">
        <f>'Patient 20'!$F$29</f>
        <v>0</v>
      </c>
      <c r="Z27" s="57">
        <f>'Patient 20'!$F$30</f>
        <v>0</v>
      </c>
      <c r="AA27" s="58" t="e">
        <f>'Patient 20'!$F$31:$H$31</f>
        <v>#VALUE!</v>
      </c>
      <c r="AB27" s="69" t="e">
        <f>'Patient 20'!$F$32:$J$32</f>
        <v>#VALUE!</v>
      </c>
      <c r="AC27" s="57">
        <f>'Patient 20'!$F$37</f>
        <v>0</v>
      </c>
      <c r="AD27" s="57">
        <f>'Patient 20'!$F$40</f>
        <v>0</v>
      </c>
      <c r="AE27" s="57" t="e">
        <f>'Patient 20'!$F$43:$F$44</f>
        <v>#VALUE!</v>
      </c>
      <c r="AF27" s="86">
        <f>'Patient 20'!$F$49</f>
        <v>0</v>
      </c>
      <c r="AG27" s="86">
        <f>'Patient 20'!$F$50</f>
        <v>0</v>
      </c>
      <c r="AH27" s="86">
        <f>'Patient 20'!$F$51</f>
        <v>0</v>
      </c>
      <c r="AI27" s="86">
        <f>'Patient 20'!$F$51*'Patient 20'!$I$25</f>
        <v>0</v>
      </c>
      <c r="AJ27" s="86">
        <f>'Patient 20'!$F$54</f>
        <v>0</v>
      </c>
      <c r="AK27" s="86">
        <f>'Patient 20'!$F$55</f>
        <v>0</v>
      </c>
      <c r="AL27" s="86">
        <f>'Patient 20'!$F$56</f>
        <v>0</v>
      </c>
    </row>
    <row r="28" spans="1:39" x14ac:dyDescent="0.3">
      <c r="A28" s="63" t="e">
        <f>'Identité du gestionnaire'!$D$13:$F$13</f>
        <v>#VALUE!</v>
      </c>
      <c r="B28" s="63" t="e">
        <f>'Identité du gestionnaire'!$I$14:$M$14</f>
        <v>#VALUE!</v>
      </c>
      <c r="C28" s="58" t="e">
        <f>'Identité du gestionnaire'!$D$14:$F$14</f>
        <v>#VALUE!</v>
      </c>
      <c r="D28" s="63" t="e">
        <f>'Identité du gestionnaire'!I37:M37</f>
        <v>#VALUE!</v>
      </c>
      <c r="E28" s="58">
        <f>'Identité du gestionnaire'!$D$15:$F$15</f>
        <v>0</v>
      </c>
      <c r="F28" s="63">
        <f>'Identité du gestionnaire'!$D$18</f>
        <v>0</v>
      </c>
      <c r="G28" s="63">
        <f>'Identité du gestionnaire'!$D$19</f>
        <v>0</v>
      </c>
      <c r="H28" s="63">
        <f>'Identité du gestionnaire'!$D$20</f>
        <v>0</v>
      </c>
      <c r="I28" s="63">
        <f>'Identité du gestionnaire'!$D$21</f>
        <v>0</v>
      </c>
      <c r="J28" s="63">
        <f>'Identité du gestionnaire'!$D$22</f>
        <v>0</v>
      </c>
      <c r="K28" s="62" t="e">
        <f>'Identité du gestionnaire'!$D$16:$F$16</f>
        <v>#VALUE!</v>
      </c>
      <c r="L28" s="60">
        <v>21</v>
      </c>
      <c r="M28" s="61">
        <f>'Patient 21'!$C$13</f>
        <v>0</v>
      </c>
      <c r="N28" s="57" t="str">
        <f>'Patient 21'!$C$14</f>
        <v>place PH, moins de 60 ans</v>
      </c>
      <c r="O28" s="58">
        <f>'Patient 21'!$C$15</f>
        <v>0</v>
      </c>
      <c r="P28" s="58" t="str">
        <f>'Patient 21'!$C$16</f>
        <v>troubles du comportement</v>
      </c>
      <c r="Q28" s="58" t="e">
        <f>'Patient 21'!$I$14:$J$14</f>
        <v>#VALUE!</v>
      </c>
      <c r="R28" s="58" t="e">
        <f>'Patient 21'!$I$15:$K$15</f>
        <v>#VALUE!</v>
      </c>
      <c r="S28" s="58" t="e">
        <f>'Patient 21'!$I$17:$K$17</f>
        <v>#VALUE!</v>
      </c>
      <c r="T28" s="62">
        <f>'Patient 21'!$E$22</f>
        <v>0</v>
      </c>
      <c r="U28" s="62">
        <f>'Patient 21'!$E$23</f>
        <v>0</v>
      </c>
      <c r="V28" s="57" t="e">
        <f>'Patient 21'!$J$22:$M$22</f>
        <v>#VALUE!</v>
      </c>
      <c r="W28" s="62">
        <f>'Patient 21'!$M$23</f>
        <v>0</v>
      </c>
      <c r="X28" s="57">
        <f>'Patient 21'!$I$25</f>
        <v>0</v>
      </c>
      <c r="Y28" s="57">
        <f>'Patient 21'!$F$29</f>
        <v>0</v>
      </c>
      <c r="Z28" s="57">
        <f>'Patient 21'!$F$30</f>
        <v>0</v>
      </c>
      <c r="AA28" s="58" t="e">
        <f>'Patient 21'!$F$31:$H$31</f>
        <v>#VALUE!</v>
      </c>
      <c r="AB28" s="69" t="e">
        <f>'Patient 21'!$F$32:$J$32</f>
        <v>#VALUE!</v>
      </c>
      <c r="AC28" s="57">
        <f>'Patient 21'!$F$37</f>
        <v>0</v>
      </c>
      <c r="AD28" s="57">
        <f>'Patient 21'!$F$40</f>
        <v>0</v>
      </c>
      <c r="AE28" s="57" t="e">
        <f>'Patient 21'!$F$43:$F$44</f>
        <v>#VALUE!</v>
      </c>
      <c r="AF28" s="86">
        <f>'Patient 21'!$F$49</f>
        <v>0</v>
      </c>
      <c r="AG28" s="86">
        <f>'Patient 21'!$F$50</f>
        <v>0</v>
      </c>
      <c r="AH28" s="86">
        <f>'Patient 21'!$F$51</f>
        <v>0</v>
      </c>
      <c r="AI28" s="86">
        <f>'Patient 21'!$F$51*'Patient 21'!$I$25</f>
        <v>0</v>
      </c>
      <c r="AJ28" s="86">
        <f>'Patient 21'!$F$54</f>
        <v>0</v>
      </c>
      <c r="AK28" s="86">
        <f>'Patient 21'!$F$55</f>
        <v>0</v>
      </c>
      <c r="AL28" s="86">
        <f>'Patient 21'!$F$56</f>
        <v>0</v>
      </c>
    </row>
    <row r="29" spans="1:39" x14ac:dyDescent="0.3">
      <c r="A29" s="63" t="e">
        <f>'Identité du gestionnaire'!$D$13:$F$13</f>
        <v>#VALUE!</v>
      </c>
      <c r="B29" s="63" t="e">
        <f>'Identité du gestionnaire'!$I$14:$M$14</f>
        <v>#VALUE!</v>
      </c>
      <c r="C29" s="58" t="e">
        <f>'Identité du gestionnaire'!$D$14:$F$14</f>
        <v>#VALUE!</v>
      </c>
      <c r="D29" s="63" t="e">
        <f>'Identité du gestionnaire'!I38:M38</f>
        <v>#VALUE!</v>
      </c>
      <c r="E29" s="58">
        <f>'Identité du gestionnaire'!$D$15:$F$15</f>
        <v>0</v>
      </c>
      <c r="F29" s="63">
        <f>'Identité du gestionnaire'!$D$18</f>
        <v>0</v>
      </c>
      <c r="G29" s="63">
        <f>'Identité du gestionnaire'!$D$19</f>
        <v>0</v>
      </c>
      <c r="H29" s="63">
        <f>'Identité du gestionnaire'!$D$20</f>
        <v>0</v>
      </c>
      <c r="I29" s="63">
        <f>'Identité du gestionnaire'!$D$21</f>
        <v>0</v>
      </c>
      <c r="J29" s="63">
        <f>'Identité du gestionnaire'!$D$22</f>
        <v>0</v>
      </c>
      <c r="K29" s="62" t="e">
        <f>'Identité du gestionnaire'!$D$16:$F$16</f>
        <v>#VALUE!</v>
      </c>
      <c r="L29" s="60">
        <v>22</v>
      </c>
      <c r="M29" s="61">
        <f>'Patient 22'!$C$13</f>
        <v>0</v>
      </c>
      <c r="N29" s="57" t="str">
        <f>'Patient 22'!$C$14</f>
        <v>place PH, moins de 60 ans</v>
      </c>
      <c r="O29" s="58">
        <f>'Patient 22'!$C$15</f>
        <v>0</v>
      </c>
      <c r="P29" s="58" t="str">
        <f>'Patient 22'!$C$16</f>
        <v>troubles du comportement</v>
      </c>
      <c r="Q29" s="58" t="e">
        <f>'Patient 22'!$I$14:$J$14</f>
        <v>#VALUE!</v>
      </c>
      <c r="R29" s="58" t="e">
        <f>'Patient 22'!$I$15:$K$15</f>
        <v>#VALUE!</v>
      </c>
      <c r="S29" s="58" t="e">
        <f>'Patient 22'!$I$17:$K$17</f>
        <v>#VALUE!</v>
      </c>
      <c r="T29" s="62">
        <f>'Patient 22'!$E$22</f>
        <v>0</v>
      </c>
      <c r="U29" s="62">
        <f>'Patient 22'!$E$23</f>
        <v>0</v>
      </c>
      <c r="V29" s="57" t="e">
        <f>'Patient 22'!$J$22:$M$22</f>
        <v>#VALUE!</v>
      </c>
      <c r="W29" s="62">
        <f>'Patient 22'!$M$23</f>
        <v>0</v>
      </c>
      <c r="X29" s="57">
        <f>'Patient 22'!$I$25</f>
        <v>0</v>
      </c>
      <c r="Y29" s="57">
        <f>'Patient 22'!$F$29</f>
        <v>0</v>
      </c>
      <c r="Z29" s="57">
        <f>'Patient 22'!$F$30</f>
        <v>0</v>
      </c>
      <c r="AA29" s="58" t="e">
        <f>'Patient 22'!$F$31:$H$31</f>
        <v>#VALUE!</v>
      </c>
      <c r="AB29" s="69" t="e">
        <f>'Patient 22'!$F$32:$J$32</f>
        <v>#VALUE!</v>
      </c>
      <c r="AC29" s="57">
        <f>'Patient 22'!$F$37</f>
        <v>0</v>
      </c>
      <c r="AD29" s="57">
        <f>'Patient 22'!$F$40</f>
        <v>0</v>
      </c>
      <c r="AE29" s="57" t="e">
        <f>'Patient 22'!$F$43:$F$44</f>
        <v>#VALUE!</v>
      </c>
      <c r="AF29" s="86">
        <f>'Patient 22'!$F$49</f>
        <v>0</v>
      </c>
      <c r="AG29" s="86">
        <f>'Patient 22'!$F$50</f>
        <v>0</v>
      </c>
      <c r="AH29" s="86">
        <f>'Patient 22'!$F$51</f>
        <v>0</v>
      </c>
      <c r="AI29" s="86">
        <f>'Patient 22'!$F$51*'Patient 22'!$I$25</f>
        <v>0</v>
      </c>
      <c r="AJ29" s="86">
        <f>'Patient 22'!$F$54</f>
        <v>0</v>
      </c>
      <c r="AK29" s="86">
        <f>'Patient 22'!$F$55</f>
        <v>0</v>
      </c>
      <c r="AL29" s="86">
        <f>'Patient 22'!$F$56</f>
        <v>0</v>
      </c>
    </row>
    <row r="30" spans="1:39" x14ac:dyDescent="0.3">
      <c r="A30" s="63" t="e">
        <f>'Identité du gestionnaire'!$D$13:$F$13</f>
        <v>#VALUE!</v>
      </c>
      <c r="B30" s="63" t="e">
        <f>'Identité du gestionnaire'!$I$14:$M$14</f>
        <v>#VALUE!</v>
      </c>
      <c r="C30" s="58" t="e">
        <f>'Identité du gestionnaire'!$D$14:$F$14</f>
        <v>#VALUE!</v>
      </c>
      <c r="D30" s="63" t="e">
        <f>'Identité du gestionnaire'!I39:M39</f>
        <v>#VALUE!</v>
      </c>
      <c r="E30" s="58">
        <f>'Identité du gestionnaire'!$D$15:$F$15</f>
        <v>0</v>
      </c>
      <c r="F30" s="63">
        <f>'Identité du gestionnaire'!$D$18</f>
        <v>0</v>
      </c>
      <c r="G30" s="63">
        <f>'Identité du gestionnaire'!$D$19</f>
        <v>0</v>
      </c>
      <c r="H30" s="63">
        <f>'Identité du gestionnaire'!$D$20</f>
        <v>0</v>
      </c>
      <c r="I30" s="63">
        <f>'Identité du gestionnaire'!$D$21</f>
        <v>0</v>
      </c>
      <c r="J30" s="63">
        <f>'Identité du gestionnaire'!$D$22</f>
        <v>0</v>
      </c>
      <c r="K30" s="62" t="e">
        <f>'Identité du gestionnaire'!$D$16:$F$16</f>
        <v>#VALUE!</v>
      </c>
      <c r="L30" s="60">
        <v>23</v>
      </c>
      <c r="M30" s="61">
        <f>'Patient 23'!$C$13</f>
        <v>0</v>
      </c>
      <c r="N30" s="57" t="str">
        <f>'Patient 23'!$C$14</f>
        <v>place PH, moins de 60 ans</v>
      </c>
      <c r="O30" s="58">
        <f>'Patient 23'!$C$15</f>
        <v>0</v>
      </c>
      <c r="P30" s="58" t="str">
        <f>'Patient 23'!$C$16</f>
        <v>troubles du comportement</v>
      </c>
      <c r="Q30" s="58" t="e">
        <f>'Patient 23'!$I$14:$J$14</f>
        <v>#VALUE!</v>
      </c>
      <c r="R30" s="58" t="e">
        <f>'Patient 23'!$I$15:$K$15</f>
        <v>#VALUE!</v>
      </c>
      <c r="S30" s="58" t="e">
        <f>'Patient 23'!$I$17:$K$17</f>
        <v>#VALUE!</v>
      </c>
      <c r="T30" s="62">
        <f>'Patient 23'!$E$22</f>
        <v>0</v>
      </c>
      <c r="U30" s="62">
        <f>'Patient 23'!$E$23</f>
        <v>0</v>
      </c>
      <c r="V30" s="57" t="e">
        <f>'Patient 23'!$J$22:$M$22</f>
        <v>#VALUE!</v>
      </c>
      <c r="W30" s="62">
        <f>'Patient 23'!$M$23</f>
        <v>0</v>
      </c>
      <c r="X30" s="57">
        <f>'Patient 23'!$I$25</f>
        <v>0</v>
      </c>
      <c r="Y30" s="57">
        <f>'Patient 23'!$F$29</f>
        <v>0</v>
      </c>
      <c r="Z30" s="57">
        <f>'Patient 23'!$F$30</f>
        <v>0</v>
      </c>
      <c r="AA30" s="58" t="e">
        <f>'Patient 23'!$F$31:$H$31</f>
        <v>#VALUE!</v>
      </c>
      <c r="AB30" s="69" t="e">
        <f>'Patient 23'!$F$32:$J$32</f>
        <v>#VALUE!</v>
      </c>
      <c r="AC30" s="57">
        <f>'Patient 23'!$F$37</f>
        <v>0</v>
      </c>
      <c r="AD30" s="57">
        <f>'Patient 23'!$F$40</f>
        <v>0</v>
      </c>
      <c r="AE30" s="57" t="e">
        <f>'Patient 23'!$F$43:$F$44</f>
        <v>#VALUE!</v>
      </c>
      <c r="AF30" s="86">
        <f>'Patient 23'!$F$49</f>
        <v>0</v>
      </c>
      <c r="AG30" s="86">
        <f>'Patient 23'!$F$50</f>
        <v>0</v>
      </c>
      <c r="AH30" s="86">
        <f>'Patient 23'!$F$51</f>
        <v>0</v>
      </c>
      <c r="AI30" s="86">
        <f>'Patient 23'!$F$51*'Patient 23'!$I$25</f>
        <v>0</v>
      </c>
      <c r="AJ30" s="86">
        <f>'Patient 23'!$F$54</f>
        <v>0</v>
      </c>
      <c r="AK30" s="86">
        <f>'Patient 23'!$F$55</f>
        <v>0</v>
      </c>
      <c r="AL30" s="86">
        <f>'Patient 23'!$F$56</f>
        <v>0</v>
      </c>
    </row>
    <row r="31" spans="1:39" x14ac:dyDescent="0.3">
      <c r="A31" s="63" t="e">
        <f>'Identité du gestionnaire'!$D$13:$F$13</f>
        <v>#VALUE!</v>
      </c>
      <c r="B31" s="63" t="e">
        <f>'Identité du gestionnaire'!$I$14:$M$14</f>
        <v>#VALUE!</v>
      </c>
      <c r="C31" s="58" t="e">
        <f>'Identité du gestionnaire'!$D$14:$F$14</f>
        <v>#VALUE!</v>
      </c>
      <c r="D31" s="63" t="e">
        <f>'Identité du gestionnaire'!I40:M40</f>
        <v>#VALUE!</v>
      </c>
      <c r="E31" s="58">
        <f>'Identité du gestionnaire'!$D$15:$F$15</f>
        <v>0</v>
      </c>
      <c r="F31" s="63">
        <f>'Identité du gestionnaire'!$D$18</f>
        <v>0</v>
      </c>
      <c r="G31" s="63">
        <f>'Identité du gestionnaire'!$D$19</f>
        <v>0</v>
      </c>
      <c r="H31" s="63">
        <f>'Identité du gestionnaire'!$D$20</f>
        <v>0</v>
      </c>
      <c r="I31" s="63">
        <f>'Identité du gestionnaire'!$D$21</f>
        <v>0</v>
      </c>
      <c r="J31" s="63">
        <f>'Identité du gestionnaire'!$D$22</f>
        <v>0</v>
      </c>
      <c r="K31" s="62" t="e">
        <f>'Identité du gestionnaire'!$D$16:$F$16</f>
        <v>#VALUE!</v>
      </c>
      <c r="L31" s="60">
        <v>24</v>
      </c>
      <c r="M31" s="61">
        <f>'Patient 24'!$C$13</f>
        <v>0</v>
      </c>
      <c r="N31" s="57" t="str">
        <f>'Patient 24'!$C$14</f>
        <v>place PH, moins de 60 ans</v>
      </c>
      <c r="O31" s="58">
        <f>'Patient 24'!$C$15</f>
        <v>0</v>
      </c>
      <c r="P31" s="58" t="str">
        <f>'Patient 24'!$C$16</f>
        <v>troubles du comportement</v>
      </c>
      <c r="Q31" s="58" t="e">
        <f>'Patient 24'!$I$14:$J$14</f>
        <v>#VALUE!</v>
      </c>
      <c r="R31" s="58" t="e">
        <f>'Patient 24'!$I$15:$K$15</f>
        <v>#VALUE!</v>
      </c>
      <c r="S31" s="58" t="e">
        <f>'Patient 24'!$I$17:$K$17</f>
        <v>#VALUE!</v>
      </c>
      <c r="T31" s="62">
        <f>'Patient 24'!$E$22</f>
        <v>0</v>
      </c>
      <c r="U31" s="62">
        <f>'Patient 24'!$E$23</f>
        <v>0</v>
      </c>
      <c r="V31" s="57" t="e">
        <f>'Patient 24'!$J$22:$M$22</f>
        <v>#VALUE!</v>
      </c>
      <c r="W31" s="62">
        <f>'Patient 24'!$M$23</f>
        <v>0</v>
      </c>
      <c r="X31" s="57">
        <f>'Patient 24'!$I$25</f>
        <v>0</v>
      </c>
      <c r="Y31" s="57">
        <f>'Patient 24'!$F$29</f>
        <v>0</v>
      </c>
      <c r="Z31" s="57">
        <f>'Patient 24'!$F$30</f>
        <v>0</v>
      </c>
      <c r="AA31" s="58" t="e">
        <f>'Patient 24'!$F$31:$H$31</f>
        <v>#VALUE!</v>
      </c>
      <c r="AB31" s="69" t="e">
        <f>'Patient 24'!$F$32:$J$32</f>
        <v>#VALUE!</v>
      </c>
      <c r="AC31" s="57">
        <f>'Patient 24'!$F$37</f>
        <v>0</v>
      </c>
      <c r="AD31" s="57">
        <f>'Patient 24'!$F$40</f>
        <v>0</v>
      </c>
      <c r="AE31" s="57" t="e">
        <f>'Patient 24'!$F$43:$F$44</f>
        <v>#VALUE!</v>
      </c>
      <c r="AF31" s="86">
        <f>'Patient 24'!$F$49</f>
        <v>0</v>
      </c>
      <c r="AG31" s="86">
        <f>'Patient 24'!$F$50</f>
        <v>0</v>
      </c>
      <c r="AH31" s="86">
        <f>'Patient 24'!$F$51</f>
        <v>0</v>
      </c>
      <c r="AI31" s="86">
        <f>'Patient 24'!$F$51*'Patient 24'!$I$25</f>
        <v>0</v>
      </c>
      <c r="AJ31" s="86">
        <f>'Patient 24'!$F$54</f>
        <v>0</v>
      </c>
      <c r="AK31" s="86">
        <f>'Patient 24'!$F$55</f>
        <v>0</v>
      </c>
      <c r="AL31" s="86">
        <f>'Patient 24'!$F$56</f>
        <v>0</v>
      </c>
    </row>
    <row r="32" spans="1:39" x14ac:dyDescent="0.3">
      <c r="A32" s="63" t="e">
        <f>'Identité du gestionnaire'!$D$13:$F$13</f>
        <v>#VALUE!</v>
      </c>
      <c r="B32" s="63" t="e">
        <f>'Identité du gestionnaire'!$I$14:$M$14</f>
        <v>#VALUE!</v>
      </c>
      <c r="C32" s="58" t="e">
        <f>'Identité du gestionnaire'!$D$14:$F$14</f>
        <v>#VALUE!</v>
      </c>
      <c r="D32" s="63" t="e">
        <f>'Identité du gestionnaire'!I41:M41</f>
        <v>#VALUE!</v>
      </c>
      <c r="E32" s="58">
        <f>'Identité du gestionnaire'!$D$15:$F$15</f>
        <v>0</v>
      </c>
      <c r="F32" s="63">
        <f>'Identité du gestionnaire'!$D$18</f>
        <v>0</v>
      </c>
      <c r="G32" s="63">
        <f>'Identité du gestionnaire'!$D$19</f>
        <v>0</v>
      </c>
      <c r="H32" s="63">
        <f>'Identité du gestionnaire'!$D$20</f>
        <v>0</v>
      </c>
      <c r="I32" s="63">
        <f>'Identité du gestionnaire'!$D$21</f>
        <v>0</v>
      </c>
      <c r="J32" s="63">
        <f>'Identité du gestionnaire'!$D$22</f>
        <v>0</v>
      </c>
      <c r="K32" s="62" t="e">
        <f>'Identité du gestionnaire'!$D$16:$F$16</f>
        <v>#VALUE!</v>
      </c>
      <c r="L32" s="60">
        <v>25</v>
      </c>
      <c r="M32" s="61">
        <f>'Patient 25'!$C$13</f>
        <v>0</v>
      </c>
      <c r="N32" s="57" t="str">
        <f>'Patient 25'!$C$14</f>
        <v>place PH, moins de 60 ans</v>
      </c>
      <c r="O32" s="58">
        <f>'Patient 25'!$C$15</f>
        <v>0</v>
      </c>
      <c r="P32" s="58" t="str">
        <f>'Patient 25'!$C$16</f>
        <v>troubles du comportement</v>
      </c>
      <c r="Q32" s="58" t="e">
        <f>'Patient 25'!$I$14:$J$14</f>
        <v>#VALUE!</v>
      </c>
      <c r="R32" s="58" t="e">
        <f>'Patient 25'!$I$15:$K$15</f>
        <v>#VALUE!</v>
      </c>
      <c r="S32" s="58" t="e">
        <f>'Patient 25'!$I$17:$K$17</f>
        <v>#VALUE!</v>
      </c>
      <c r="T32" s="62">
        <f>'Patient 25'!$E$22</f>
        <v>0</v>
      </c>
      <c r="U32" s="62">
        <f>'Patient 25'!$E$23</f>
        <v>0</v>
      </c>
      <c r="V32" s="57" t="e">
        <f>'Patient 25'!$J$22:$M$22</f>
        <v>#VALUE!</v>
      </c>
      <c r="W32" s="62">
        <f>'Patient 25'!$M$23</f>
        <v>0</v>
      </c>
      <c r="X32" s="57">
        <f>'Patient 25'!$I$25</f>
        <v>0</v>
      </c>
      <c r="Y32" s="57">
        <f>'Patient 25'!$F$29</f>
        <v>0</v>
      </c>
      <c r="Z32" s="57">
        <f>'Patient 25'!$F$30</f>
        <v>0</v>
      </c>
      <c r="AA32" s="58" t="e">
        <f>'Patient 25'!$F$31:$H$31</f>
        <v>#VALUE!</v>
      </c>
      <c r="AB32" s="69" t="e">
        <f>'Patient 25'!$F$32:$J$32</f>
        <v>#VALUE!</v>
      </c>
      <c r="AC32" s="57">
        <f>'Patient 25'!$F$37</f>
        <v>0</v>
      </c>
      <c r="AD32" s="57">
        <f>'Patient 25'!$F$40</f>
        <v>0</v>
      </c>
      <c r="AE32" s="57" t="e">
        <f>'Patient 25'!$F$43:$F$44</f>
        <v>#VALUE!</v>
      </c>
      <c r="AF32" s="86">
        <f>'Patient 25'!$F$49</f>
        <v>0</v>
      </c>
      <c r="AG32" s="86">
        <f>'Patient 25'!$F$50</f>
        <v>0</v>
      </c>
      <c r="AH32" s="86">
        <f>'Patient 25'!$F$51</f>
        <v>0</v>
      </c>
      <c r="AI32" s="86">
        <f>'Patient 25'!$F$51*'Patient 25'!$I$25</f>
        <v>0</v>
      </c>
      <c r="AJ32" s="86">
        <f>'Patient 25'!$F$54</f>
        <v>0</v>
      </c>
      <c r="AK32" s="86">
        <f>'Patient 25'!$F$55</f>
        <v>0</v>
      </c>
      <c r="AL32" s="86">
        <f>'Patient 25'!$F$56</f>
        <v>0</v>
      </c>
    </row>
    <row r="33" spans="1:38" s="77" customFormat="1" ht="18" x14ac:dyDescent="0.35">
      <c r="A33" s="78" t="s">
        <v>83</v>
      </c>
      <c r="B33" s="79"/>
      <c r="C33" s="79"/>
      <c r="D33" s="79"/>
      <c r="E33" s="79"/>
      <c r="F33" s="79"/>
      <c r="G33" s="79"/>
      <c r="H33" s="79"/>
      <c r="I33" s="79"/>
      <c r="J33" s="79"/>
      <c r="K33" s="79"/>
      <c r="L33" s="79"/>
      <c r="M33" s="80">
        <f>AVERAGE(M8:M32)</f>
        <v>0</v>
      </c>
      <c r="N33" s="79"/>
      <c r="O33" s="81">
        <f>AVERAGE(O8:O32)</f>
        <v>0</v>
      </c>
      <c r="P33" s="79"/>
      <c r="Q33" s="79"/>
      <c r="R33" s="79"/>
      <c r="S33" s="79"/>
      <c r="T33" s="79"/>
      <c r="U33" s="79"/>
      <c r="V33" s="79"/>
      <c r="W33" s="79"/>
      <c r="X33" s="79">
        <f>AVERAGE(X8:X32)</f>
        <v>0</v>
      </c>
      <c r="Y33" s="79">
        <f>COUNTIF(Y8:Y32,"OUI")</f>
        <v>0</v>
      </c>
      <c r="Z33" s="79">
        <f>COUNTIF(Z8:Z32,"OUI")</f>
        <v>0</v>
      </c>
      <c r="AA33" s="79"/>
      <c r="AB33" s="79"/>
      <c r="AC33" s="82">
        <f>COUNTIF(AC8:AC32,"OUI")</f>
        <v>0</v>
      </c>
      <c r="AD33" s="82">
        <f>COUNTIF(AD8:AD32,"OUI")</f>
        <v>0</v>
      </c>
      <c r="AE33" s="82">
        <f>COUNTIF(AE8:AE32,"OUI")</f>
        <v>0</v>
      </c>
      <c r="AF33" s="83">
        <f>SUM(AF8:AF32)</f>
        <v>0</v>
      </c>
      <c r="AG33" s="83">
        <f t="shared" ref="AG33:AL33" si="0">SUM(AG8:AG32)</f>
        <v>0</v>
      </c>
      <c r="AH33" s="83">
        <f t="shared" si="0"/>
        <v>0</v>
      </c>
      <c r="AI33" s="83">
        <f t="shared" si="0"/>
        <v>0</v>
      </c>
      <c r="AJ33" s="83">
        <f t="shared" si="0"/>
        <v>0</v>
      </c>
      <c r="AK33" s="83">
        <f t="shared" si="0"/>
        <v>0</v>
      </c>
      <c r="AL33" s="83">
        <f t="shared" si="0"/>
        <v>0</v>
      </c>
    </row>
    <row r="34" spans="1:38" x14ac:dyDescent="0.3">
      <c r="A34" s="75"/>
    </row>
    <row r="36" spans="1:38" x14ac:dyDescent="0.3">
      <c r="L36" s="59" t="s">
        <v>68</v>
      </c>
      <c r="M36" s="59" t="s">
        <v>70</v>
      </c>
      <c r="N36" s="59" t="s">
        <v>71</v>
      </c>
    </row>
    <row r="37" spans="1:38" x14ac:dyDescent="0.3">
      <c r="L37">
        <v>1500</v>
      </c>
      <c r="M37">
        <v>837</v>
      </c>
      <c r="N37">
        <v>837</v>
      </c>
    </row>
    <row r="38" spans="1:38" x14ac:dyDescent="0.3">
      <c r="L38" t="s">
        <v>74</v>
      </c>
    </row>
  </sheetData>
  <mergeCells count="1">
    <mergeCell ref="A5:R5"/>
  </mergeCells>
  <conditionalFormatting sqref="AH8:AH32">
    <cfRule type="cellIs" dxfId="1" priority="3" operator="greaterThan">
      <formula>"&gt;800"</formula>
    </cfRule>
  </conditionalFormatting>
  <conditionalFormatting sqref="AH8:AH32">
    <cfRule type="cellIs" dxfId="0" priority="1" operator="greaterThan">
      <formula>800</formula>
    </cfRule>
  </conditionalFormatting>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theme="9" tint="0.59999389629810485"/>
    <pageSetUpPr fitToPage="1"/>
  </sheetPr>
  <dimension ref="A1:N182"/>
  <sheetViews>
    <sheetView showGridLines="0" topLeftCell="A19" zoomScale="80" zoomScaleNormal="80" workbookViewId="0">
      <selection activeCell="F43" sqref="F43:F44"/>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19"/>
      <c r="E12" s="19"/>
      <c r="F12" s="3"/>
      <c r="G12" s="3"/>
      <c r="H12" s="3"/>
      <c r="I12" s="3"/>
      <c r="J12" s="3"/>
      <c r="K12" s="3"/>
      <c r="L12" s="3"/>
      <c r="M12" s="3"/>
    </row>
    <row r="13" spans="2:13" ht="15.6" x14ac:dyDescent="0.3">
      <c r="B13" s="45" t="s">
        <v>12</v>
      </c>
      <c r="C13" s="73"/>
      <c r="D13" s="45"/>
      <c r="E13" s="45"/>
      <c r="F13" s="47"/>
      <c r="G13" s="47"/>
      <c r="H13" s="47"/>
      <c r="I13" s="47"/>
      <c r="J13" s="47"/>
      <c r="K13" s="47"/>
      <c r="L13" s="47"/>
      <c r="M13" s="47"/>
    </row>
    <row r="14" spans="2:13" ht="14.4" customHeight="1" x14ac:dyDescent="0.3">
      <c r="B14" s="45" t="s">
        <v>49</v>
      </c>
      <c r="C14" s="87" t="str">
        <f>IF(C13&lt;60,"place PH, moins de 60 ans","place PA, plus de 60 ans")</f>
        <v>place PH, moins de 60 ans</v>
      </c>
      <c r="D14" s="45"/>
      <c r="E14" s="45"/>
      <c r="F14" s="48"/>
      <c r="G14" s="45"/>
      <c r="H14" s="45" t="s">
        <v>27</v>
      </c>
      <c r="I14" s="111"/>
      <c r="J14" s="113"/>
      <c r="K14" s="49"/>
      <c r="L14" s="49"/>
      <c r="M14" s="49"/>
    </row>
    <row r="15" spans="2:13" x14ac:dyDescent="0.3">
      <c r="B15" s="45" t="s">
        <v>53</v>
      </c>
      <c r="C15" s="74"/>
      <c r="D15" s="45"/>
      <c r="E15" s="45"/>
      <c r="F15" s="8" t="s">
        <v>35</v>
      </c>
      <c r="G15" s="45"/>
      <c r="H15" s="45"/>
      <c r="I15" s="111"/>
      <c r="J15" s="112"/>
      <c r="K15" s="113"/>
      <c r="L15" s="49"/>
      <c r="M15" s="49"/>
    </row>
    <row r="16" spans="2:13" x14ac:dyDescent="0.3">
      <c r="B16" s="45" t="s">
        <v>54</v>
      </c>
      <c r="C16" s="74" t="s">
        <v>57</v>
      </c>
      <c r="D16" s="45"/>
      <c r="E16" s="45"/>
      <c r="F16" s="21"/>
      <c r="G16" s="49"/>
      <c r="H16" s="50"/>
      <c r="I16" s="25"/>
      <c r="J16" s="25"/>
      <c r="K16" s="25"/>
      <c r="L16" s="25"/>
      <c r="M16" s="25"/>
    </row>
    <row r="17" spans="2:13" ht="16.8" customHeight="1" x14ac:dyDescent="0.3">
      <c r="B17" s="45"/>
      <c r="C17" s="45"/>
      <c r="D17" s="21"/>
      <c r="E17" s="21"/>
      <c r="F17" s="21"/>
      <c r="G17" s="49"/>
      <c r="H17" s="4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26"/>
      <c r="H23" s="8" t="s">
        <v>50</v>
      </c>
      <c r="I23" s="26"/>
      <c r="J23" s="26"/>
      <c r="K23" s="26"/>
      <c r="L23" s="26"/>
      <c r="M23" s="53"/>
    </row>
    <row r="24" spans="2:13" x14ac:dyDescent="0.3">
      <c r="B24" s="8"/>
      <c r="C24" s="7"/>
      <c r="D24" s="7"/>
      <c r="E24" s="7"/>
      <c r="F24" s="20"/>
      <c r="G24" s="26"/>
      <c r="H24" s="8"/>
      <c r="I24" s="26"/>
      <c r="J24" s="26"/>
      <c r="K24" s="26"/>
      <c r="L24" s="26"/>
      <c r="M24" s="26"/>
    </row>
    <row r="25" spans="2:13" x14ac:dyDescent="0.3">
      <c r="B25" s="8"/>
      <c r="C25" s="7"/>
      <c r="D25" s="8"/>
      <c r="E25" s="71"/>
      <c r="F25" s="8" t="s">
        <v>82</v>
      </c>
      <c r="G25" s="24"/>
      <c r="H25" s="24"/>
      <c r="I25" s="70"/>
      <c r="J25" s="24"/>
      <c r="K25" s="24"/>
      <c r="L25" s="24"/>
      <c r="M25" s="24"/>
    </row>
    <row r="26" spans="2:13" x14ac:dyDescent="0.3">
      <c r="B26" s="8"/>
      <c r="C26" s="7"/>
      <c r="D26" s="7"/>
      <c r="E26" s="7"/>
      <c r="F26" s="7"/>
      <c r="G26" s="26"/>
      <c r="H26" s="26"/>
      <c r="I26" s="26"/>
      <c r="J26" s="26"/>
      <c r="K26" s="26"/>
      <c r="L26" s="26"/>
      <c r="M26" s="26"/>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24"/>
      <c r="I28" s="24"/>
      <c r="J28" s="24"/>
      <c r="K28" s="24"/>
      <c r="L28" s="24"/>
      <c r="M28" s="24"/>
    </row>
    <row r="29" spans="2:13" x14ac:dyDescent="0.3">
      <c r="B29" s="123" t="s">
        <v>55</v>
      </c>
      <c r="C29" s="123"/>
      <c r="D29" s="123"/>
      <c r="E29" s="124"/>
      <c r="F29" s="11"/>
      <c r="G29" s="42"/>
      <c r="H29" s="42"/>
      <c r="I29" s="42"/>
      <c r="J29" s="42"/>
      <c r="K29" s="42"/>
      <c r="L29" s="42"/>
      <c r="M29" s="42"/>
    </row>
    <row r="30" spans="2:13" x14ac:dyDescent="0.3">
      <c r="B30" s="123" t="s">
        <v>62</v>
      </c>
      <c r="C30" s="123"/>
      <c r="D30" s="123"/>
      <c r="E30" s="124"/>
      <c r="F30" s="11"/>
      <c r="G30" s="42"/>
      <c r="H30" s="42"/>
      <c r="I30" s="42"/>
      <c r="J30" s="42"/>
      <c r="K30" s="42"/>
      <c r="L30" s="42"/>
      <c r="M30" s="42"/>
    </row>
    <row r="31" spans="2:13" ht="14.4" customHeight="1" x14ac:dyDescent="0.3">
      <c r="B31" s="114" t="s">
        <v>51</v>
      </c>
      <c r="C31" s="114"/>
      <c r="D31" s="114"/>
      <c r="E31" s="116"/>
      <c r="F31" s="111"/>
      <c r="G31" s="112"/>
      <c r="H31" s="113"/>
      <c r="I31" s="24"/>
      <c r="J31" s="24"/>
      <c r="K31" s="24"/>
      <c r="L31" s="24"/>
      <c r="M31" s="24"/>
    </row>
    <row r="32" spans="2:13" ht="27" customHeight="1" x14ac:dyDescent="0.3">
      <c r="B32" s="114" t="s">
        <v>34</v>
      </c>
      <c r="C32" s="114"/>
      <c r="D32" s="114"/>
      <c r="E32" s="115"/>
      <c r="F32" s="108"/>
      <c r="G32" s="109"/>
      <c r="H32" s="109"/>
      <c r="I32" s="109"/>
      <c r="J32" s="110"/>
      <c r="K32" s="24"/>
      <c r="L32" s="24"/>
      <c r="M32" s="24"/>
    </row>
    <row r="33" spans="2:13" x14ac:dyDescent="0.3">
      <c r="B33" s="8"/>
      <c r="C33" s="7"/>
      <c r="D33" s="7"/>
      <c r="E33" s="7"/>
      <c r="F33" s="8"/>
      <c r="G33" s="8"/>
      <c r="H33" s="8"/>
      <c r="I33" s="26"/>
      <c r="J33" s="26"/>
      <c r="K33" s="26"/>
      <c r="L33" s="26"/>
      <c r="M33" s="26"/>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35"/>
      <c r="H36" s="35"/>
      <c r="I36" s="24"/>
      <c r="J36" s="24"/>
      <c r="K36" s="24"/>
      <c r="L36" s="24"/>
      <c r="M36" s="24"/>
    </row>
    <row r="37" spans="2:13" x14ac:dyDescent="0.3">
      <c r="B37" s="8" t="s">
        <v>14</v>
      </c>
      <c r="C37" s="7"/>
      <c r="D37" s="7"/>
      <c r="E37" s="7"/>
      <c r="F37" s="36"/>
      <c r="G37" s="35"/>
      <c r="H37" s="35"/>
      <c r="I37" s="24"/>
      <c r="J37" s="24"/>
      <c r="K37" s="24"/>
      <c r="L37" s="24"/>
      <c r="M37" s="24"/>
    </row>
    <row r="38" spans="2:13" x14ac:dyDescent="0.3">
      <c r="B38" s="8"/>
      <c r="C38" s="7"/>
      <c r="D38" s="7"/>
      <c r="E38" s="7"/>
      <c r="F38" s="25"/>
      <c r="G38" s="35"/>
      <c r="H38" s="35"/>
      <c r="I38" s="24"/>
      <c r="J38" s="24"/>
      <c r="K38" s="24"/>
      <c r="L38" s="24"/>
      <c r="M38" s="24"/>
    </row>
    <row r="39" spans="2:13" ht="44.4" customHeight="1" x14ac:dyDescent="0.3">
      <c r="B39" s="106" t="s">
        <v>32</v>
      </c>
      <c r="C39" s="106"/>
      <c r="D39" s="106"/>
      <c r="E39" s="107"/>
      <c r="F39" s="44"/>
      <c r="G39" s="35"/>
      <c r="H39" s="35"/>
      <c r="I39" s="26"/>
      <c r="J39" s="26"/>
      <c r="K39" s="26"/>
      <c r="L39" s="26"/>
      <c r="M39" s="26"/>
    </row>
    <row r="40" spans="2:13" x14ac:dyDescent="0.3">
      <c r="B40" s="8" t="s">
        <v>26</v>
      </c>
      <c r="C40" s="7"/>
      <c r="D40" s="7"/>
      <c r="E40" s="7"/>
      <c r="F40" s="36"/>
      <c r="G40" s="35"/>
      <c r="H40" s="35"/>
      <c r="I40" s="26"/>
      <c r="J40" s="26"/>
      <c r="K40" s="26"/>
      <c r="L40" s="26"/>
      <c r="M40" s="26"/>
    </row>
    <row r="41" spans="2:13" x14ac:dyDescent="0.3">
      <c r="B41" s="8"/>
      <c r="C41" s="7"/>
      <c r="D41" s="7"/>
      <c r="E41" s="7"/>
      <c r="F41" s="7"/>
      <c r="G41" s="35"/>
      <c r="H41" s="35"/>
      <c r="I41" s="26"/>
      <c r="J41" s="26"/>
      <c r="K41" s="26"/>
      <c r="L41" s="26"/>
      <c r="M41" s="26"/>
    </row>
    <row r="42" spans="2:13" ht="41.4" customHeight="1" x14ac:dyDescent="0.3">
      <c r="B42" s="106" t="s">
        <v>31</v>
      </c>
      <c r="C42" s="106"/>
      <c r="D42" s="106"/>
      <c r="E42" s="107"/>
      <c r="F42" s="43"/>
      <c r="G42" s="37"/>
      <c r="H42" s="37"/>
      <c r="I42" s="37"/>
      <c r="J42" s="37"/>
      <c r="K42" s="37"/>
      <c r="L42" s="37"/>
      <c r="M42" s="37"/>
    </row>
    <row r="43" spans="2:13" x14ac:dyDescent="0.3">
      <c r="B43" s="8" t="s">
        <v>39</v>
      </c>
      <c r="C43" s="7"/>
      <c r="D43" s="7"/>
      <c r="E43" s="7"/>
      <c r="F43" s="117"/>
      <c r="G43" s="37"/>
      <c r="H43" s="37"/>
      <c r="I43" s="37"/>
      <c r="J43" s="37"/>
      <c r="K43" s="37"/>
      <c r="L43" s="37"/>
      <c r="M43" s="37"/>
    </row>
    <row r="44" spans="2:13" x14ac:dyDescent="0.3">
      <c r="B44" s="8" t="s">
        <v>16</v>
      </c>
      <c r="C44" s="7"/>
      <c r="D44" s="7"/>
      <c r="E44" s="7"/>
      <c r="F44" s="118"/>
      <c r="G44" s="37"/>
      <c r="H44" s="37"/>
      <c r="I44" s="37"/>
      <c r="J44" s="37"/>
      <c r="K44" s="37"/>
      <c r="L44" s="37"/>
      <c r="M44" s="37"/>
    </row>
    <row r="45" spans="2:13" x14ac:dyDescent="0.3">
      <c r="B45" s="8"/>
      <c r="C45" s="7"/>
      <c r="D45" s="7"/>
      <c r="E45" s="7"/>
      <c r="G45" s="51">
        <f>COUNTIF(F37:F44,"NON")</f>
        <v>0</v>
      </c>
      <c r="H45" s="52"/>
      <c r="I45" s="52"/>
      <c r="J45" s="52"/>
      <c r="K45" s="52"/>
      <c r="L45" s="52"/>
      <c r="M45" s="52"/>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52"/>
      <c r="I47" s="52"/>
      <c r="J47" s="52"/>
      <c r="K47" s="52"/>
      <c r="L47" s="52"/>
      <c r="M47" s="52"/>
    </row>
    <row r="48" spans="2:13" x14ac:dyDescent="0.3">
      <c r="B48" s="8"/>
      <c r="C48" s="7"/>
      <c r="D48" s="7"/>
      <c r="E48" s="7"/>
      <c r="F48" s="7"/>
      <c r="G48" s="37"/>
      <c r="H48" s="37"/>
      <c r="I48" s="37"/>
      <c r="J48" s="37"/>
      <c r="K48" s="37"/>
      <c r="L48" s="37"/>
      <c r="M48" s="37"/>
    </row>
    <row r="49" spans="2:13" ht="22.95" customHeight="1" x14ac:dyDescent="0.3">
      <c r="B49" s="12" t="s">
        <v>43</v>
      </c>
      <c r="F49" s="56"/>
      <c r="G49" s="37"/>
      <c r="H49" s="37"/>
      <c r="I49" s="37"/>
      <c r="J49" s="37"/>
      <c r="K49" s="37"/>
      <c r="L49" s="37"/>
      <c r="M49" s="37"/>
    </row>
    <row r="50" spans="2:13" ht="22.95" customHeight="1" x14ac:dyDescent="0.3">
      <c r="B50" s="12" t="s">
        <v>46</v>
      </c>
      <c r="F50" s="56"/>
      <c r="G50" s="38"/>
      <c r="H50" s="38"/>
      <c r="I50" s="38"/>
      <c r="J50" s="38"/>
      <c r="K50" s="38"/>
      <c r="L50" s="38"/>
      <c r="M50" s="38"/>
    </row>
    <row r="51" spans="2:13" ht="22.95" customHeight="1" x14ac:dyDescent="0.3">
      <c r="B51" s="12" t="s">
        <v>45</v>
      </c>
      <c r="F51" s="88"/>
      <c r="G51" s="37"/>
      <c r="H51" s="37"/>
      <c r="I51" s="37"/>
      <c r="J51" s="37"/>
      <c r="K51" s="37"/>
      <c r="L51" s="37"/>
      <c r="M51" s="37"/>
    </row>
    <row r="52" spans="2:13" ht="22.95" customHeight="1" x14ac:dyDescent="0.3">
      <c r="B52" s="12"/>
      <c r="F52" s="55"/>
      <c r="G52" s="38"/>
      <c r="H52" s="38"/>
      <c r="I52" s="38"/>
      <c r="J52" s="38"/>
      <c r="K52" s="38"/>
      <c r="L52" s="38"/>
      <c r="M52" s="38"/>
    </row>
    <row r="53" spans="2:13" ht="22.95" customHeight="1" x14ac:dyDescent="0.3">
      <c r="B53" s="40" t="s">
        <v>44</v>
      </c>
      <c r="F53" s="55"/>
      <c r="G53" s="38"/>
      <c r="H53" s="38"/>
      <c r="I53" s="38"/>
      <c r="J53" s="38"/>
      <c r="K53" s="38"/>
      <c r="L53" s="38"/>
      <c r="M53" s="38"/>
    </row>
    <row r="54" spans="2:13" ht="22.95" customHeight="1" x14ac:dyDescent="0.3">
      <c r="B54" s="3" t="s">
        <v>40</v>
      </c>
      <c r="F54" s="54"/>
      <c r="G54" s="38"/>
      <c r="H54" s="39"/>
      <c r="I54" s="38"/>
      <c r="J54" s="38"/>
      <c r="K54" s="38"/>
      <c r="L54" s="38"/>
      <c r="M54" s="38"/>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G56:I56"/>
    <mergeCell ref="B11:M11"/>
    <mergeCell ref="J22:M22"/>
    <mergeCell ref="I17:K17"/>
    <mergeCell ref="I14:J14"/>
    <mergeCell ref="I15:K15"/>
    <mergeCell ref="B56:E56"/>
    <mergeCell ref="B29:E29"/>
    <mergeCell ref="B30:E30"/>
    <mergeCell ref="B57:E57"/>
    <mergeCell ref="J55:M56"/>
    <mergeCell ref="B19:M19"/>
    <mergeCell ref="G46:M46"/>
    <mergeCell ref="B27:M27"/>
    <mergeCell ref="B34:M34"/>
    <mergeCell ref="B36:E36"/>
    <mergeCell ref="B42:E42"/>
    <mergeCell ref="F32:J32"/>
    <mergeCell ref="B39:E39"/>
    <mergeCell ref="F31:H31"/>
    <mergeCell ref="B32:E32"/>
    <mergeCell ref="B31:E31"/>
    <mergeCell ref="F43:F44"/>
    <mergeCell ref="B55:E55"/>
    <mergeCell ref="G55:I55"/>
  </mergeCells>
  <conditionalFormatting sqref="G42">
    <cfRule type="containsErrors" dxfId="776" priority="94">
      <formula>ISERROR(G42)</formula>
    </cfRule>
  </conditionalFormatting>
  <conditionalFormatting sqref="G42">
    <cfRule type="containsText" dxfId="775" priority="93" operator="containsText" text="Cliquez ici pour voir la représentation graphique">
      <formula>NOT(ISERROR(SEARCH("Cliquez ici pour voir la représentation graphique",G42)))</formula>
    </cfRule>
  </conditionalFormatting>
  <conditionalFormatting sqref="G38">
    <cfRule type="containsErrors" dxfId="774" priority="87">
      <formula>ISERROR(G38)</formula>
    </cfRule>
  </conditionalFormatting>
  <conditionalFormatting sqref="G38">
    <cfRule type="containsText" dxfId="773" priority="86" operator="containsText" text="Cliquez ici pour voir la représentation graphique">
      <formula>NOT(ISERROR(SEARCH("Cliquez ici pour voir la représentation graphique",G38)))</formula>
    </cfRule>
  </conditionalFormatting>
  <conditionalFormatting sqref="G38">
    <cfRule type="cellIs" dxfId="772" priority="85" operator="equal">
      <formula>"NON"</formula>
    </cfRule>
  </conditionalFormatting>
  <conditionalFormatting sqref="J22">
    <cfRule type="containsErrors" dxfId="771" priority="64">
      <formula>ISERROR(J22)</formula>
    </cfRule>
  </conditionalFormatting>
  <conditionalFormatting sqref="J22">
    <cfRule type="containsText" dxfId="770" priority="63" operator="containsText" text="Cliquez ici pour voir la représentation graphique">
      <formula>NOT(ISERROR(SEARCH("Cliquez ici pour voir la représentation graphique",J22)))</formula>
    </cfRule>
  </conditionalFormatting>
  <conditionalFormatting sqref="J22">
    <cfRule type="cellIs" dxfId="769" priority="62" operator="equal">
      <formula>"NON"</formula>
    </cfRule>
  </conditionalFormatting>
  <conditionalFormatting sqref="M23">
    <cfRule type="containsErrors" dxfId="768" priority="73">
      <formula>ISERROR(M23)</formula>
    </cfRule>
  </conditionalFormatting>
  <conditionalFormatting sqref="M23">
    <cfRule type="containsText" dxfId="767" priority="72" operator="containsText" text="Cliquez ici pour voir la représentation graphique">
      <formula>NOT(ISERROR(SEARCH("Cliquez ici pour voir la représentation graphique",M23)))</formula>
    </cfRule>
  </conditionalFormatting>
  <conditionalFormatting sqref="M23">
    <cfRule type="cellIs" dxfId="766" priority="71" operator="equal">
      <formula>"NON"</formula>
    </cfRule>
  </conditionalFormatting>
  <conditionalFormatting sqref="I25">
    <cfRule type="containsErrors" dxfId="765" priority="61">
      <formula>ISERROR(I25)</formula>
    </cfRule>
  </conditionalFormatting>
  <conditionalFormatting sqref="I25">
    <cfRule type="containsText" dxfId="764" priority="60" operator="containsText" text="Cliquez ici pour voir la représentation graphique">
      <formula>NOT(ISERROR(SEARCH("Cliquez ici pour voir la représentation graphique",I25)))</formula>
    </cfRule>
  </conditionalFormatting>
  <conditionalFormatting sqref="I25">
    <cfRule type="cellIs" dxfId="763" priority="59" operator="equal">
      <formula>"NON"</formula>
    </cfRule>
  </conditionalFormatting>
  <conditionalFormatting sqref="G40">
    <cfRule type="containsErrors" dxfId="762" priority="43">
      <formula>ISERROR(G40)</formula>
    </cfRule>
  </conditionalFormatting>
  <conditionalFormatting sqref="G40">
    <cfRule type="containsText" dxfId="761" priority="42" operator="containsText" text="Cliquez ici pour voir la représentation graphique">
      <formula>NOT(ISERROR(SEARCH("Cliquez ici pour voir la représentation graphique",G40)))</formula>
    </cfRule>
  </conditionalFormatting>
  <conditionalFormatting sqref="G40">
    <cfRule type="cellIs" dxfId="760" priority="41" operator="equal">
      <formula>"NON"</formula>
    </cfRule>
  </conditionalFormatting>
  <conditionalFormatting sqref="G36">
    <cfRule type="containsErrors" dxfId="759" priority="32">
      <formula>ISERROR(G36)</formula>
    </cfRule>
  </conditionalFormatting>
  <conditionalFormatting sqref="G36">
    <cfRule type="containsText" dxfId="758" priority="31" operator="containsText" text="Cliquez ici pour voir la représentation graphique">
      <formula>NOT(ISERROR(SEARCH("Cliquez ici pour voir la représentation graphique",G36)))</formula>
    </cfRule>
  </conditionalFormatting>
  <conditionalFormatting sqref="G39">
    <cfRule type="containsErrors" dxfId="757" priority="30">
      <formula>ISERROR(G39)</formula>
    </cfRule>
  </conditionalFormatting>
  <conditionalFormatting sqref="G39">
    <cfRule type="containsText" dxfId="756" priority="29" operator="containsText" text="Cliquez ici pour voir la représentation graphique">
      <formula>NOT(ISERROR(SEARCH("Cliquez ici pour voir la représentation graphique",G39)))</formula>
    </cfRule>
  </conditionalFormatting>
  <conditionalFormatting sqref="B15:C15">
    <cfRule type="expression" dxfId="755" priority="10">
      <formula>$C$14="place PH, moins de 60 ans"</formula>
    </cfRule>
  </conditionalFormatting>
  <conditionalFormatting sqref="B16:C16">
    <cfRule type="expression" dxfId="754" priority="9">
      <formula>$C$14="place PA, plus de 60 ans"</formula>
    </cfRule>
  </conditionalFormatting>
  <conditionalFormatting sqref="B49:I56">
    <cfRule type="expression" dxfId="753" priority="1">
      <formula>$G$47&gt;=1</formula>
    </cfRule>
    <cfRule type="expression" dxfId="752" priority="8">
      <formula>$G$45=3</formula>
    </cfRule>
  </conditionalFormatting>
  <conditionalFormatting sqref="F36">
    <cfRule type="containsErrors" dxfId="751" priority="7">
      <formula>ISERROR(F36)</formula>
    </cfRule>
  </conditionalFormatting>
  <conditionalFormatting sqref="F36">
    <cfRule type="containsText" dxfId="750" priority="6" operator="containsText" text="Cliquez ici pour voir la représentation graphique">
      <formula>NOT(ISERROR(SEARCH("Cliquez ici pour voir la représentation graphique",F36)))</formula>
    </cfRule>
  </conditionalFormatting>
  <conditionalFormatting sqref="F39">
    <cfRule type="containsErrors" dxfId="749" priority="5">
      <formula>ISERROR(F39)</formula>
    </cfRule>
  </conditionalFormatting>
  <conditionalFormatting sqref="F39">
    <cfRule type="containsText" dxfId="748" priority="4" operator="containsText" text="Cliquez ici pour voir la représentation graphique">
      <formula>NOT(ISERROR(SEARCH("Cliquez ici pour voir la représentation graphique",F39)))</formula>
    </cfRule>
  </conditionalFormatting>
  <conditionalFormatting sqref="F42">
    <cfRule type="containsErrors" dxfId="747" priority="3">
      <formula>ISERROR(F42)</formula>
    </cfRule>
  </conditionalFormatting>
  <conditionalFormatting sqref="F42">
    <cfRule type="containsText" dxfId="746" priority="2" operator="containsText" text="Cliquez ici pour voir la représentation graphique">
      <formula>NOT(ISERROR(SEARCH("Cliquez ici pour voir la représentation graphique",F42)))</formula>
    </cfRule>
  </conditionalFormatting>
  <dataValidations xWindow="535" yWindow="567"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abSelected="1" topLeftCell="A7" zoomScale="80" zoomScaleNormal="80" workbookViewId="0">
      <selection activeCell="H33" sqref="H33"/>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745" priority="31">
      <formula>ISERROR(G42)</formula>
    </cfRule>
  </conditionalFormatting>
  <conditionalFormatting sqref="G42">
    <cfRule type="containsText" dxfId="744" priority="30" operator="containsText" text="Cliquez ici pour voir la représentation graphique">
      <formula>NOT(ISERROR(SEARCH("Cliquez ici pour voir la représentation graphique",G42)))</formula>
    </cfRule>
  </conditionalFormatting>
  <conditionalFormatting sqref="G38">
    <cfRule type="containsErrors" dxfId="743" priority="29">
      <formula>ISERROR(G38)</formula>
    </cfRule>
  </conditionalFormatting>
  <conditionalFormatting sqref="G38">
    <cfRule type="containsText" dxfId="742" priority="28" operator="containsText" text="Cliquez ici pour voir la représentation graphique">
      <formula>NOT(ISERROR(SEARCH("Cliquez ici pour voir la représentation graphique",G38)))</formula>
    </cfRule>
  </conditionalFormatting>
  <conditionalFormatting sqref="G38">
    <cfRule type="cellIs" dxfId="741" priority="27" operator="equal">
      <formula>"NON"</formula>
    </cfRule>
  </conditionalFormatting>
  <conditionalFormatting sqref="J22">
    <cfRule type="containsErrors" dxfId="740" priority="23">
      <formula>ISERROR(J22)</formula>
    </cfRule>
  </conditionalFormatting>
  <conditionalFormatting sqref="J22">
    <cfRule type="containsText" dxfId="739" priority="22" operator="containsText" text="Cliquez ici pour voir la représentation graphique">
      <formula>NOT(ISERROR(SEARCH("Cliquez ici pour voir la représentation graphique",J22)))</formula>
    </cfRule>
  </conditionalFormatting>
  <conditionalFormatting sqref="J22">
    <cfRule type="cellIs" dxfId="738" priority="21" operator="equal">
      <formula>"NON"</formula>
    </cfRule>
  </conditionalFormatting>
  <conditionalFormatting sqref="M23">
    <cfRule type="containsErrors" dxfId="737" priority="26">
      <formula>ISERROR(M23)</formula>
    </cfRule>
  </conditionalFormatting>
  <conditionalFormatting sqref="M23">
    <cfRule type="containsText" dxfId="736" priority="25" operator="containsText" text="Cliquez ici pour voir la représentation graphique">
      <formula>NOT(ISERROR(SEARCH("Cliquez ici pour voir la représentation graphique",M23)))</formula>
    </cfRule>
  </conditionalFormatting>
  <conditionalFormatting sqref="M23">
    <cfRule type="cellIs" dxfId="735" priority="24" operator="equal">
      <formula>"NON"</formula>
    </cfRule>
  </conditionalFormatting>
  <conditionalFormatting sqref="I25">
    <cfRule type="containsErrors" dxfId="734" priority="20">
      <formula>ISERROR(I25)</formula>
    </cfRule>
  </conditionalFormatting>
  <conditionalFormatting sqref="I25">
    <cfRule type="containsText" dxfId="733" priority="19" operator="containsText" text="Cliquez ici pour voir la représentation graphique">
      <formula>NOT(ISERROR(SEARCH("Cliquez ici pour voir la représentation graphique",I25)))</formula>
    </cfRule>
  </conditionalFormatting>
  <conditionalFormatting sqref="I25">
    <cfRule type="cellIs" dxfId="732" priority="18" operator="equal">
      <formula>"NON"</formula>
    </cfRule>
  </conditionalFormatting>
  <conditionalFormatting sqref="G40">
    <cfRule type="containsErrors" dxfId="731" priority="17">
      <formula>ISERROR(G40)</formula>
    </cfRule>
  </conditionalFormatting>
  <conditionalFormatting sqref="G40">
    <cfRule type="containsText" dxfId="730" priority="16" operator="containsText" text="Cliquez ici pour voir la représentation graphique">
      <formula>NOT(ISERROR(SEARCH("Cliquez ici pour voir la représentation graphique",G40)))</formula>
    </cfRule>
  </conditionalFormatting>
  <conditionalFormatting sqref="G40">
    <cfRule type="cellIs" dxfId="729" priority="15" operator="equal">
      <formula>"NON"</formula>
    </cfRule>
  </conditionalFormatting>
  <conditionalFormatting sqref="G36">
    <cfRule type="containsErrors" dxfId="728" priority="14">
      <formula>ISERROR(G36)</formula>
    </cfRule>
  </conditionalFormatting>
  <conditionalFormatting sqref="G36">
    <cfRule type="containsText" dxfId="727" priority="13" operator="containsText" text="Cliquez ici pour voir la représentation graphique">
      <formula>NOT(ISERROR(SEARCH("Cliquez ici pour voir la représentation graphique",G36)))</formula>
    </cfRule>
  </conditionalFormatting>
  <conditionalFormatting sqref="G39">
    <cfRule type="containsErrors" dxfId="726" priority="12">
      <formula>ISERROR(G39)</formula>
    </cfRule>
  </conditionalFormatting>
  <conditionalFormatting sqref="G39">
    <cfRule type="containsText" dxfId="725" priority="11" operator="containsText" text="Cliquez ici pour voir la représentation graphique">
      <formula>NOT(ISERROR(SEARCH("Cliquez ici pour voir la représentation graphique",G39)))</formula>
    </cfRule>
  </conditionalFormatting>
  <conditionalFormatting sqref="B15:C15">
    <cfRule type="expression" dxfId="724" priority="10">
      <formula>$C$14="place PH, moins de 60 ans"</formula>
    </cfRule>
  </conditionalFormatting>
  <conditionalFormatting sqref="B16:C16">
    <cfRule type="expression" dxfId="723" priority="9">
      <formula>$C$14="place PA, plus de 60 ans"</formula>
    </cfRule>
  </conditionalFormatting>
  <conditionalFormatting sqref="B49:I56">
    <cfRule type="expression" dxfId="722" priority="1">
      <formula>$G$47&gt;=1</formula>
    </cfRule>
    <cfRule type="expression" dxfId="721" priority="8">
      <formula>$G$45=3</formula>
    </cfRule>
  </conditionalFormatting>
  <conditionalFormatting sqref="F36">
    <cfRule type="containsErrors" dxfId="720" priority="7">
      <formula>ISERROR(F36)</formula>
    </cfRule>
  </conditionalFormatting>
  <conditionalFormatting sqref="F36">
    <cfRule type="containsText" dxfId="719" priority="6" operator="containsText" text="Cliquez ici pour voir la représentation graphique">
      <formula>NOT(ISERROR(SEARCH("Cliquez ici pour voir la représentation graphique",F36)))</formula>
    </cfRule>
  </conditionalFormatting>
  <conditionalFormatting sqref="F39">
    <cfRule type="containsErrors" dxfId="718" priority="5">
      <formula>ISERROR(F39)</formula>
    </cfRule>
  </conditionalFormatting>
  <conditionalFormatting sqref="F39">
    <cfRule type="containsText" dxfId="717" priority="4" operator="containsText" text="Cliquez ici pour voir la représentation graphique">
      <formula>NOT(ISERROR(SEARCH("Cliquez ici pour voir la représentation graphique",F39)))</formula>
    </cfRule>
  </conditionalFormatting>
  <conditionalFormatting sqref="F42">
    <cfRule type="containsErrors" dxfId="716" priority="3">
      <formula>ISERROR(F42)</formula>
    </cfRule>
  </conditionalFormatting>
  <conditionalFormatting sqref="F42">
    <cfRule type="containsText" dxfId="715" priority="2" operator="containsText" text="Cliquez ici pour voir la représentation graphique">
      <formula>NOT(ISERROR(SEARCH("Cliquez ici pour voir la représentation graphique",F42)))</formula>
    </cfRule>
  </conditionalFormatting>
  <dataValidations count="10">
    <dataValidation allowBlank="1" showInputMessage="1" showErrorMessage="1" prompt="Sélectionner dans la liste déroulante." sqref="F28"/>
    <dataValidation type="decimal" allowBlank="1" showInputMessage="1" showErrorMessage="1" sqref="I25">
      <formula1>1</formula1>
      <formula2>12</formula2>
    </dataValidation>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allowBlank="1" showErrorMessage="1" prompt="Sélectionner dans la liste déroulante." sqref="F51:F56"/>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7">
      <formula1>"Première demande SSIAD renforcé, renouvellement SSIAD renforcé"</formula1>
    </dataValidation>
    <dataValidation type="list" allowBlank="1" showInputMessage="1" showErrorMessage="1" sqref="I14">
      <formula1>"Médecin traitant , praticien hospitalier"</formula1>
    </dataValidation>
    <dataValidation type="list" allowBlank="1" showInputMessage="1" showErrorMessage="1" prompt="Sélectionner dans la liste déroulante." sqref="F43 F37 F33 F40:F41 F29:F30">
      <formula1>"OUI,NON"</formula1>
    </dataValidation>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10" zoomScale="80" zoomScaleNormal="80" workbookViewId="0">
      <selection activeCell="J29" sqref="J29"/>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714" priority="31">
      <formula>ISERROR(G42)</formula>
    </cfRule>
  </conditionalFormatting>
  <conditionalFormatting sqref="G42">
    <cfRule type="containsText" dxfId="713" priority="30" operator="containsText" text="Cliquez ici pour voir la représentation graphique">
      <formula>NOT(ISERROR(SEARCH("Cliquez ici pour voir la représentation graphique",G42)))</formula>
    </cfRule>
  </conditionalFormatting>
  <conditionalFormatting sqref="G38">
    <cfRule type="containsErrors" dxfId="712" priority="29">
      <formula>ISERROR(G38)</formula>
    </cfRule>
  </conditionalFormatting>
  <conditionalFormatting sqref="G38">
    <cfRule type="containsText" dxfId="711" priority="28" operator="containsText" text="Cliquez ici pour voir la représentation graphique">
      <formula>NOT(ISERROR(SEARCH("Cliquez ici pour voir la représentation graphique",G38)))</formula>
    </cfRule>
  </conditionalFormatting>
  <conditionalFormatting sqref="G38">
    <cfRule type="cellIs" dxfId="710" priority="27" operator="equal">
      <formula>"NON"</formula>
    </cfRule>
  </conditionalFormatting>
  <conditionalFormatting sqref="J22">
    <cfRule type="containsErrors" dxfId="709" priority="23">
      <formula>ISERROR(J22)</formula>
    </cfRule>
  </conditionalFormatting>
  <conditionalFormatting sqref="J22">
    <cfRule type="containsText" dxfId="708" priority="22" operator="containsText" text="Cliquez ici pour voir la représentation graphique">
      <formula>NOT(ISERROR(SEARCH("Cliquez ici pour voir la représentation graphique",J22)))</formula>
    </cfRule>
  </conditionalFormatting>
  <conditionalFormatting sqref="J22">
    <cfRule type="cellIs" dxfId="707" priority="21" operator="equal">
      <formula>"NON"</formula>
    </cfRule>
  </conditionalFormatting>
  <conditionalFormatting sqref="M23">
    <cfRule type="containsErrors" dxfId="706" priority="26">
      <formula>ISERROR(M23)</formula>
    </cfRule>
  </conditionalFormatting>
  <conditionalFormatting sqref="M23">
    <cfRule type="containsText" dxfId="705" priority="25" operator="containsText" text="Cliquez ici pour voir la représentation graphique">
      <formula>NOT(ISERROR(SEARCH("Cliquez ici pour voir la représentation graphique",M23)))</formula>
    </cfRule>
  </conditionalFormatting>
  <conditionalFormatting sqref="M23">
    <cfRule type="cellIs" dxfId="704" priority="24" operator="equal">
      <formula>"NON"</formula>
    </cfRule>
  </conditionalFormatting>
  <conditionalFormatting sqref="I25">
    <cfRule type="containsErrors" dxfId="703" priority="20">
      <formula>ISERROR(I25)</formula>
    </cfRule>
  </conditionalFormatting>
  <conditionalFormatting sqref="I25">
    <cfRule type="containsText" dxfId="702" priority="19" operator="containsText" text="Cliquez ici pour voir la représentation graphique">
      <formula>NOT(ISERROR(SEARCH("Cliquez ici pour voir la représentation graphique",I25)))</formula>
    </cfRule>
  </conditionalFormatting>
  <conditionalFormatting sqref="I25">
    <cfRule type="cellIs" dxfId="701" priority="18" operator="equal">
      <formula>"NON"</formula>
    </cfRule>
  </conditionalFormatting>
  <conditionalFormatting sqref="G40">
    <cfRule type="containsErrors" dxfId="700" priority="17">
      <formula>ISERROR(G40)</formula>
    </cfRule>
  </conditionalFormatting>
  <conditionalFormatting sqref="G40">
    <cfRule type="containsText" dxfId="699" priority="16" operator="containsText" text="Cliquez ici pour voir la représentation graphique">
      <formula>NOT(ISERROR(SEARCH("Cliquez ici pour voir la représentation graphique",G40)))</formula>
    </cfRule>
  </conditionalFormatting>
  <conditionalFormatting sqref="G40">
    <cfRule type="cellIs" dxfId="698" priority="15" operator="equal">
      <formula>"NON"</formula>
    </cfRule>
  </conditionalFormatting>
  <conditionalFormatting sqref="G36">
    <cfRule type="containsErrors" dxfId="697" priority="14">
      <formula>ISERROR(G36)</formula>
    </cfRule>
  </conditionalFormatting>
  <conditionalFormatting sqref="G36">
    <cfRule type="containsText" dxfId="696" priority="13" operator="containsText" text="Cliquez ici pour voir la représentation graphique">
      <formula>NOT(ISERROR(SEARCH("Cliquez ici pour voir la représentation graphique",G36)))</formula>
    </cfRule>
  </conditionalFormatting>
  <conditionalFormatting sqref="G39">
    <cfRule type="containsErrors" dxfId="695" priority="12">
      <formula>ISERROR(G39)</formula>
    </cfRule>
  </conditionalFormatting>
  <conditionalFormatting sqref="G39">
    <cfRule type="containsText" dxfId="694" priority="11" operator="containsText" text="Cliquez ici pour voir la représentation graphique">
      <formula>NOT(ISERROR(SEARCH("Cliquez ici pour voir la représentation graphique",G39)))</formula>
    </cfRule>
  </conditionalFormatting>
  <conditionalFormatting sqref="B15:C15">
    <cfRule type="expression" dxfId="693" priority="10">
      <formula>$C$14="place PH, moins de 60 ans"</formula>
    </cfRule>
  </conditionalFormatting>
  <conditionalFormatting sqref="B16:C16">
    <cfRule type="expression" dxfId="692" priority="9">
      <formula>$C$14="place PA, plus de 60 ans"</formula>
    </cfRule>
  </conditionalFormatting>
  <conditionalFormatting sqref="B49:I56">
    <cfRule type="expression" dxfId="691" priority="1">
      <formula>$G$47&gt;=1</formula>
    </cfRule>
    <cfRule type="expression" dxfId="690" priority="8">
      <formula>$G$45=3</formula>
    </cfRule>
  </conditionalFormatting>
  <conditionalFormatting sqref="F36">
    <cfRule type="containsErrors" dxfId="689" priority="7">
      <formula>ISERROR(F36)</formula>
    </cfRule>
  </conditionalFormatting>
  <conditionalFormatting sqref="F36">
    <cfRule type="containsText" dxfId="688" priority="6" operator="containsText" text="Cliquez ici pour voir la représentation graphique">
      <formula>NOT(ISERROR(SEARCH("Cliquez ici pour voir la représentation graphique",F36)))</formula>
    </cfRule>
  </conditionalFormatting>
  <conditionalFormatting sqref="F39">
    <cfRule type="containsErrors" dxfId="687" priority="5">
      <formula>ISERROR(F39)</formula>
    </cfRule>
  </conditionalFormatting>
  <conditionalFormatting sqref="F39">
    <cfRule type="containsText" dxfId="686" priority="4" operator="containsText" text="Cliquez ici pour voir la représentation graphique">
      <formula>NOT(ISERROR(SEARCH("Cliquez ici pour voir la représentation graphique",F39)))</formula>
    </cfRule>
  </conditionalFormatting>
  <conditionalFormatting sqref="F42">
    <cfRule type="containsErrors" dxfId="685" priority="3">
      <formula>ISERROR(F42)</formula>
    </cfRule>
  </conditionalFormatting>
  <conditionalFormatting sqref="F42">
    <cfRule type="containsText" dxfId="684" priority="2" operator="containsText" text="Cliquez ici pour voir la représentation graphique">
      <formula>NOT(ISERROR(SEARCH("Cliquez ici pour voir la représentation graphique",F42)))</formula>
    </cfRule>
  </conditionalFormatting>
  <dataValidations count="10">
    <dataValidation allowBlank="1" showInputMessage="1" showErrorMessage="1" prompt="Sélectionner dans la liste déroulante." sqref="F28"/>
    <dataValidation type="decimal" allowBlank="1" showInputMessage="1" showErrorMessage="1" sqref="I25">
      <formula1>1</formula1>
      <formula2>12</formula2>
    </dataValidation>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allowBlank="1" showErrorMessage="1" prompt="Sélectionner dans la liste déroulante." sqref="F51:F56"/>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7">
      <formula1>"Première demande SSIAD renforcé, renouvellement SSIAD renforcé"</formula1>
    </dataValidation>
    <dataValidation type="list" allowBlank="1" showInputMessage="1" showErrorMessage="1" sqref="I14">
      <formula1>"Médecin traitant , praticien hospitalier"</formula1>
    </dataValidation>
    <dataValidation type="list" allowBlank="1" showInputMessage="1" showErrorMessage="1" prompt="Sélectionner dans la liste déroulante." sqref="F43 F37 F33 F40:F41 F29:F30">
      <formula1>"OUI,NON"</formula1>
    </dataValidation>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683" priority="31">
      <formula>ISERROR(G42)</formula>
    </cfRule>
  </conditionalFormatting>
  <conditionalFormatting sqref="G42">
    <cfRule type="containsText" dxfId="682" priority="30" operator="containsText" text="Cliquez ici pour voir la représentation graphique">
      <formula>NOT(ISERROR(SEARCH("Cliquez ici pour voir la représentation graphique",G42)))</formula>
    </cfRule>
  </conditionalFormatting>
  <conditionalFormatting sqref="G38">
    <cfRule type="containsErrors" dxfId="681" priority="29">
      <formula>ISERROR(G38)</formula>
    </cfRule>
  </conditionalFormatting>
  <conditionalFormatting sqref="G38">
    <cfRule type="containsText" dxfId="680" priority="28" operator="containsText" text="Cliquez ici pour voir la représentation graphique">
      <formula>NOT(ISERROR(SEARCH("Cliquez ici pour voir la représentation graphique",G38)))</formula>
    </cfRule>
  </conditionalFormatting>
  <conditionalFormatting sqref="G38">
    <cfRule type="cellIs" dxfId="679" priority="27" operator="equal">
      <formula>"NON"</formula>
    </cfRule>
  </conditionalFormatting>
  <conditionalFormatting sqref="J22">
    <cfRule type="containsErrors" dxfId="678" priority="23">
      <formula>ISERROR(J22)</formula>
    </cfRule>
  </conditionalFormatting>
  <conditionalFormatting sqref="J22">
    <cfRule type="containsText" dxfId="677" priority="22" operator="containsText" text="Cliquez ici pour voir la représentation graphique">
      <formula>NOT(ISERROR(SEARCH("Cliquez ici pour voir la représentation graphique",J22)))</formula>
    </cfRule>
  </conditionalFormatting>
  <conditionalFormatting sqref="J22">
    <cfRule type="cellIs" dxfId="676" priority="21" operator="equal">
      <formula>"NON"</formula>
    </cfRule>
  </conditionalFormatting>
  <conditionalFormatting sqref="M23">
    <cfRule type="containsErrors" dxfId="675" priority="26">
      <formula>ISERROR(M23)</formula>
    </cfRule>
  </conditionalFormatting>
  <conditionalFormatting sqref="M23">
    <cfRule type="containsText" dxfId="674" priority="25" operator="containsText" text="Cliquez ici pour voir la représentation graphique">
      <formula>NOT(ISERROR(SEARCH("Cliquez ici pour voir la représentation graphique",M23)))</formula>
    </cfRule>
  </conditionalFormatting>
  <conditionalFormatting sqref="M23">
    <cfRule type="cellIs" dxfId="673" priority="24" operator="equal">
      <formula>"NON"</formula>
    </cfRule>
  </conditionalFormatting>
  <conditionalFormatting sqref="I25">
    <cfRule type="containsErrors" dxfId="672" priority="20">
      <formula>ISERROR(I25)</formula>
    </cfRule>
  </conditionalFormatting>
  <conditionalFormatting sqref="I25">
    <cfRule type="containsText" dxfId="671" priority="19" operator="containsText" text="Cliquez ici pour voir la représentation graphique">
      <formula>NOT(ISERROR(SEARCH("Cliquez ici pour voir la représentation graphique",I25)))</formula>
    </cfRule>
  </conditionalFormatting>
  <conditionalFormatting sqref="I25">
    <cfRule type="cellIs" dxfId="670" priority="18" operator="equal">
      <formula>"NON"</formula>
    </cfRule>
  </conditionalFormatting>
  <conditionalFormatting sqref="G40">
    <cfRule type="containsErrors" dxfId="669" priority="17">
      <formula>ISERROR(G40)</formula>
    </cfRule>
  </conditionalFormatting>
  <conditionalFormatting sqref="G40">
    <cfRule type="containsText" dxfId="668" priority="16" operator="containsText" text="Cliquez ici pour voir la représentation graphique">
      <formula>NOT(ISERROR(SEARCH("Cliquez ici pour voir la représentation graphique",G40)))</formula>
    </cfRule>
  </conditionalFormatting>
  <conditionalFormatting sqref="G40">
    <cfRule type="cellIs" dxfId="667" priority="15" operator="equal">
      <formula>"NON"</formula>
    </cfRule>
  </conditionalFormatting>
  <conditionalFormatting sqref="G36">
    <cfRule type="containsErrors" dxfId="666" priority="14">
      <formula>ISERROR(G36)</formula>
    </cfRule>
  </conditionalFormatting>
  <conditionalFormatting sqref="G36">
    <cfRule type="containsText" dxfId="665" priority="13" operator="containsText" text="Cliquez ici pour voir la représentation graphique">
      <formula>NOT(ISERROR(SEARCH("Cliquez ici pour voir la représentation graphique",G36)))</formula>
    </cfRule>
  </conditionalFormatting>
  <conditionalFormatting sqref="G39">
    <cfRule type="containsErrors" dxfId="664" priority="12">
      <formula>ISERROR(G39)</formula>
    </cfRule>
  </conditionalFormatting>
  <conditionalFormatting sqref="G39">
    <cfRule type="containsText" dxfId="663" priority="11" operator="containsText" text="Cliquez ici pour voir la représentation graphique">
      <formula>NOT(ISERROR(SEARCH("Cliquez ici pour voir la représentation graphique",G39)))</formula>
    </cfRule>
  </conditionalFormatting>
  <conditionalFormatting sqref="B15:C15">
    <cfRule type="expression" dxfId="662" priority="10">
      <formula>$C$14="place PH, moins de 60 ans"</formula>
    </cfRule>
  </conditionalFormatting>
  <conditionalFormatting sqref="B16:C16">
    <cfRule type="expression" dxfId="661" priority="9">
      <formula>$C$14="place PA, plus de 60 ans"</formula>
    </cfRule>
  </conditionalFormatting>
  <conditionalFormatting sqref="B49:I56">
    <cfRule type="expression" dxfId="660" priority="1">
      <formula>$G$47&gt;=1</formula>
    </cfRule>
    <cfRule type="expression" dxfId="659" priority="8">
      <formula>$G$45=3</formula>
    </cfRule>
  </conditionalFormatting>
  <conditionalFormatting sqref="F36">
    <cfRule type="containsErrors" dxfId="658" priority="7">
      <formula>ISERROR(F36)</formula>
    </cfRule>
  </conditionalFormatting>
  <conditionalFormatting sqref="F36">
    <cfRule type="containsText" dxfId="657" priority="6" operator="containsText" text="Cliquez ici pour voir la représentation graphique">
      <formula>NOT(ISERROR(SEARCH("Cliquez ici pour voir la représentation graphique",F36)))</formula>
    </cfRule>
  </conditionalFormatting>
  <conditionalFormatting sqref="F39">
    <cfRule type="containsErrors" dxfId="656" priority="5">
      <formula>ISERROR(F39)</formula>
    </cfRule>
  </conditionalFormatting>
  <conditionalFormatting sqref="F39">
    <cfRule type="containsText" dxfId="655" priority="4" operator="containsText" text="Cliquez ici pour voir la représentation graphique">
      <formula>NOT(ISERROR(SEARCH("Cliquez ici pour voir la représentation graphique",F39)))</formula>
    </cfRule>
  </conditionalFormatting>
  <conditionalFormatting sqref="F42">
    <cfRule type="containsErrors" dxfId="654" priority="3">
      <formula>ISERROR(F42)</formula>
    </cfRule>
  </conditionalFormatting>
  <conditionalFormatting sqref="F42">
    <cfRule type="containsText" dxfId="653" priority="2" operator="containsText" text="Cliquez ici pour voir la représentation graphique">
      <formula>NOT(ISERROR(SEARCH("Cliquez ici pour voir la représentation graphique",F42)))</formula>
    </cfRule>
  </conditionalFormatting>
  <dataValidations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652" priority="31">
      <formula>ISERROR(G42)</formula>
    </cfRule>
  </conditionalFormatting>
  <conditionalFormatting sqref="G42">
    <cfRule type="containsText" dxfId="651" priority="30" operator="containsText" text="Cliquez ici pour voir la représentation graphique">
      <formula>NOT(ISERROR(SEARCH("Cliquez ici pour voir la représentation graphique",G42)))</formula>
    </cfRule>
  </conditionalFormatting>
  <conditionalFormatting sqref="G38">
    <cfRule type="containsErrors" dxfId="650" priority="29">
      <formula>ISERROR(G38)</formula>
    </cfRule>
  </conditionalFormatting>
  <conditionalFormatting sqref="G38">
    <cfRule type="containsText" dxfId="649" priority="28" operator="containsText" text="Cliquez ici pour voir la représentation graphique">
      <formula>NOT(ISERROR(SEARCH("Cliquez ici pour voir la représentation graphique",G38)))</formula>
    </cfRule>
  </conditionalFormatting>
  <conditionalFormatting sqref="G38">
    <cfRule type="cellIs" dxfId="648" priority="27" operator="equal">
      <formula>"NON"</formula>
    </cfRule>
  </conditionalFormatting>
  <conditionalFormatting sqref="J22">
    <cfRule type="containsErrors" dxfId="647" priority="23">
      <formula>ISERROR(J22)</formula>
    </cfRule>
  </conditionalFormatting>
  <conditionalFormatting sqref="J22">
    <cfRule type="containsText" dxfId="646" priority="22" operator="containsText" text="Cliquez ici pour voir la représentation graphique">
      <formula>NOT(ISERROR(SEARCH("Cliquez ici pour voir la représentation graphique",J22)))</formula>
    </cfRule>
  </conditionalFormatting>
  <conditionalFormatting sqref="J22">
    <cfRule type="cellIs" dxfId="645" priority="21" operator="equal">
      <formula>"NON"</formula>
    </cfRule>
  </conditionalFormatting>
  <conditionalFormatting sqref="M23">
    <cfRule type="containsErrors" dxfId="644" priority="26">
      <formula>ISERROR(M23)</formula>
    </cfRule>
  </conditionalFormatting>
  <conditionalFormatting sqref="M23">
    <cfRule type="containsText" dxfId="643" priority="25" operator="containsText" text="Cliquez ici pour voir la représentation graphique">
      <formula>NOT(ISERROR(SEARCH("Cliquez ici pour voir la représentation graphique",M23)))</formula>
    </cfRule>
  </conditionalFormatting>
  <conditionalFormatting sqref="M23">
    <cfRule type="cellIs" dxfId="642" priority="24" operator="equal">
      <formula>"NON"</formula>
    </cfRule>
  </conditionalFormatting>
  <conditionalFormatting sqref="I25">
    <cfRule type="containsErrors" dxfId="641" priority="20">
      <formula>ISERROR(I25)</formula>
    </cfRule>
  </conditionalFormatting>
  <conditionalFormatting sqref="I25">
    <cfRule type="containsText" dxfId="640" priority="19" operator="containsText" text="Cliquez ici pour voir la représentation graphique">
      <formula>NOT(ISERROR(SEARCH("Cliquez ici pour voir la représentation graphique",I25)))</formula>
    </cfRule>
  </conditionalFormatting>
  <conditionalFormatting sqref="I25">
    <cfRule type="cellIs" dxfId="639" priority="18" operator="equal">
      <formula>"NON"</formula>
    </cfRule>
  </conditionalFormatting>
  <conditionalFormatting sqref="G40">
    <cfRule type="containsErrors" dxfId="638" priority="17">
      <formula>ISERROR(G40)</formula>
    </cfRule>
  </conditionalFormatting>
  <conditionalFormatting sqref="G40">
    <cfRule type="containsText" dxfId="637" priority="16" operator="containsText" text="Cliquez ici pour voir la représentation graphique">
      <formula>NOT(ISERROR(SEARCH("Cliquez ici pour voir la représentation graphique",G40)))</formula>
    </cfRule>
  </conditionalFormatting>
  <conditionalFormatting sqref="G40">
    <cfRule type="cellIs" dxfId="636" priority="15" operator="equal">
      <formula>"NON"</formula>
    </cfRule>
  </conditionalFormatting>
  <conditionalFormatting sqref="G36">
    <cfRule type="containsErrors" dxfId="635" priority="14">
      <formula>ISERROR(G36)</formula>
    </cfRule>
  </conditionalFormatting>
  <conditionalFormatting sqref="G36">
    <cfRule type="containsText" dxfId="634" priority="13" operator="containsText" text="Cliquez ici pour voir la représentation graphique">
      <formula>NOT(ISERROR(SEARCH("Cliquez ici pour voir la représentation graphique",G36)))</formula>
    </cfRule>
  </conditionalFormatting>
  <conditionalFormatting sqref="G39">
    <cfRule type="containsErrors" dxfId="633" priority="12">
      <formula>ISERROR(G39)</formula>
    </cfRule>
  </conditionalFormatting>
  <conditionalFormatting sqref="G39">
    <cfRule type="containsText" dxfId="632" priority="11" operator="containsText" text="Cliquez ici pour voir la représentation graphique">
      <formula>NOT(ISERROR(SEARCH("Cliquez ici pour voir la représentation graphique",G39)))</formula>
    </cfRule>
  </conditionalFormatting>
  <conditionalFormatting sqref="B15:C15">
    <cfRule type="expression" dxfId="631" priority="10">
      <formula>$C$14="place PH, moins de 60 ans"</formula>
    </cfRule>
  </conditionalFormatting>
  <conditionalFormatting sqref="B16:C16">
    <cfRule type="expression" dxfId="630" priority="9">
      <formula>$C$14="place PA, plus de 60 ans"</formula>
    </cfRule>
  </conditionalFormatting>
  <conditionalFormatting sqref="B49:I56">
    <cfRule type="expression" dxfId="629" priority="1">
      <formula>$G$47&gt;=1</formula>
    </cfRule>
    <cfRule type="expression" dxfId="628" priority="8">
      <formula>$G$45=3</formula>
    </cfRule>
  </conditionalFormatting>
  <conditionalFormatting sqref="F36">
    <cfRule type="containsErrors" dxfId="627" priority="7">
      <formula>ISERROR(F36)</formula>
    </cfRule>
  </conditionalFormatting>
  <conditionalFormatting sqref="F36">
    <cfRule type="containsText" dxfId="626" priority="6" operator="containsText" text="Cliquez ici pour voir la représentation graphique">
      <formula>NOT(ISERROR(SEARCH("Cliquez ici pour voir la représentation graphique",F36)))</formula>
    </cfRule>
  </conditionalFormatting>
  <conditionalFormatting sqref="F39">
    <cfRule type="containsErrors" dxfId="625" priority="5">
      <formula>ISERROR(F39)</formula>
    </cfRule>
  </conditionalFormatting>
  <conditionalFormatting sqref="F39">
    <cfRule type="containsText" dxfId="624" priority="4" operator="containsText" text="Cliquez ici pour voir la représentation graphique">
      <formula>NOT(ISERROR(SEARCH("Cliquez ici pour voir la représentation graphique",F39)))</formula>
    </cfRule>
  </conditionalFormatting>
  <conditionalFormatting sqref="F42">
    <cfRule type="containsErrors" dxfId="623" priority="3">
      <formula>ISERROR(F42)</formula>
    </cfRule>
  </conditionalFormatting>
  <conditionalFormatting sqref="F42">
    <cfRule type="containsText" dxfId="622" priority="2" operator="containsText" text="Cliquez ici pour voir la représentation graphique">
      <formula>NOT(ISERROR(SEARCH("Cliquez ici pour voir la représentation graphique",F42)))</formula>
    </cfRule>
  </conditionalFormatting>
  <dataValidations count="10">
    <dataValidation allowBlank="1" showInputMessage="1" showErrorMessage="1" prompt="Sélectionner dans la liste déroulante." sqref="F28"/>
    <dataValidation type="decimal" allowBlank="1" showInputMessage="1" showErrorMessage="1" sqref="I25">
      <formula1>1</formula1>
      <formula2>12</formula2>
    </dataValidation>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allowBlank="1" showErrorMessage="1" prompt="Sélectionner dans la liste déroulante." sqref="F51:F56"/>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7">
      <formula1>"Première demande SSIAD renforcé, renouvellement SSIAD renforcé"</formula1>
    </dataValidation>
    <dataValidation type="list" allowBlank="1" showInputMessage="1" showErrorMessage="1" sqref="I14">
      <formula1>"Médecin traitant , praticien hospitalier"</formula1>
    </dataValidation>
    <dataValidation type="list" allowBlank="1" showInputMessage="1" showErrorMessage="1" prompt="Sélectionner dans la liste déroulante." sqref="F43 F37 F33 F40:F41 F29:F30">
      <formula1>"OUI,NON"</formula1>
    </dataValidation>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A32" sqref="A32"/>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621" priority="31">
      <formula>ISERROR(G42)</formula>
    </cfRule>
  </conditionalFormatting>
  <conditionalFormatting sqref="G42">
    <cfRule type="containsText" dxfId="620" priority="30" operator="containsText" text="Cliquez ici pour voir la représentation graphique">
      <formula>NOT(ISERROR(SEARCH("Cliquez ici pour voir la représentation graphique",G42)))</formula>
    </cfRule>
  </conditionalFormatting>
  <conditionalFormatting sqref="G38">
    <cfRule type="containsErrors" dxfId="619" priority="29">
      <formula>ISERROR(G38)</formula>
    </cfRule>
  </conditionalFormatting>
  <conditionalFormatting sqref="G38">
    <cfRule type="containsText" dxfId="618" priority="28" operator="containsText" text="Cliquez ici pour voir la représentation graphique">
      <formula>NOT(ISERROR(SEARCH("Cliquez ici pour voir la représentation graphique",G38)))</formula>
    </cfRule>
  </conditionalFormatting>
  <conditionalFormatting sqref="G38">
    <cfRule type="cellIs" dxfId="617" priority="27" operator="equal">
      <formula>"NON"</formula>
    </cfRule>
  </conditionalFormatting>
  <conditionalFormatting sqref="J22">
    <cfRule type="containsErrors" dxfId="616" priority="23">
      <formula>ISERROR(J22)</formula>
    </cfRule>
  </conditionalFormatting>
  <conditionalFormatting sqref="J22">
    <cfRule type="containsText" dxfId="615" priority="22" operator="containsText" text="Cliquez ici pour voir la représentation graphique">
      <formula>NOT(ISERROR(SEARCH("Cliquez ici pour voir la représentation graphique",J22)))</formula>
    </cfRule>
  </conditionalFormatting>
  <conditionalFormatting sqref="J22">
    <cfRule type="cellIs" dxfId="614" priority="21" operator="equal">
      <formula>"NON"</formula>
    </cfRule>
  </conditionalFormatting>
  <conditionalFormatting sqref="M23">
    <cfRule type="containsErrors" dxfId="613" priority="26">
      <formula>ISERROR(M23)</formula>
    </cfRule>
  </conditionalFormatting>
  <conditionalFormatting sqref="M23">
    <cfRule type="containsText" dxfId="612" priority="25" operator="containsText" text="Cliquez ici pour voir la représentation graphique">
      <formula>NOT(ISERROR(SEARCH("Cliquez ici pour voir la représentation graphique",M23)))</formula>
    </cfRule>
  </conditionalFormatting>
  <conditionalFormatting sqref="M23">
    <cfRule type="cellIs" dxfId="611" priority="24" operator="equal">
      <formula>"NON"</formula>
    </cfRule>
  </conditionalFormatting>
  <conditionalFormatting sqref="I25">
    <cfRule type="containsErrors" dxfId="610" priority="20">
      <formula>ISERROR(I25)</formula>
    </cfRule>
  </conditionalFormatting>
  <conditionalFormatting sqref="I25">
    <cfRule type="containsText" dxfId="609" priority="19" operator="containsText" text="Cliquez ici pour voir la représentation graphique">
      <formula>NOT(ISERROR(SEARCH("Cliquez ici pour voir la représentation graphique",I25)))</formula>
    </cfRule>
  </conditionalFormatting>
  <conditionalFormatting sqref="I25">
    <cfRule type="cellIs" dxfId="608" priority="18" operator="equal">
      <formula>"NON"</formula>
    </cfRule>
  </conditionalFormatting>
  <conditionalFormatting sqref="G40">
    <cfRule type="containsErrors" dxfId="607" priority="17">
      <formula>ISERROR(G40)</formula>
    </cfRule>
  </conditionalFormatting>
  <conditionalFormatting sqref="G40">
    <cfRule type="containsText" dxfId="606" priority="16" operator="containsText" text="Cliquez ici pour voir la représentation graphique">
      <formula>NOT(ISERROR(SEARCH("Cliquez ici pour voir la représentation graphique",G40)))</formula>
    </cfRule>
  </conditionalFormatting>
  <conditionalFormatting sqref="G40">
    <cfRule type="cellIs" dxfId="605" priority="15" operator="equal">
      <formula>"NON"</formula>
    </cfRule>
  </conditionalFormatting>
  <conditionalFormatting sqref="G36">
    <cfRule type="containsErrors" dxfId="604" priority="14">
      <formula>ISERROR(G36)</formula>
    </cfRule>
  </conditionalFormatting>
  <conditionalFormatting sqref="G36">
    <cfRule type="containsText" dxfId="603" priority="13" operator="containsText" text="Cliquez ici pour voir la représentation graphique">
      <formula>NOT(ISERROR(SEARCH("Cliquez ici pour voir la représentation graphique",G36)))</formula>
    </cfRule>
  </conditionalFormatting>
  <conditionalFormatting sqref="G39">
    <cfRule type="containsErrors" dxfId="602" priority="12">
      <formula>ISERROR(G39)</formula>
    </cfRule>
  </conditionalFormatting>
  <conditionalFormatting sqref="G39">
    <cfRule type="containsText" dxfId="601" priority="11" operator="containsText" text="Cliquez ici pour voir la représentation graphique">
      <formula>NOT(ISERROR(SEARCH("Cliquez ici pour voir la représentation graphique",G39)))</formula>
    </cfRule>
  </conditionalFormatting>
  <conditionalFormatting sqref="B15:C15">
    <cfRule type="expression" dxfId="600" priority="10">
      <formula>$C$14="place PH, moins de 60 ans"</formula>
    </cfRule>
  </conditionalFormatting>
  <conditionalFormatting sqref="B16:C16">
    <cfRule type="expression" dxfId="599" priority="9">
      <formula>$C$14="place PA, plus de 60 ans"</formula>
    </cfRule>
  </conditionalFormatting>
  <conditionalFormatting sqref="B49:I56">
    <cfRule type="expression" dxfId="598" priority="1">
      <formula>$G$47&gt;=1</formula>
    </cfRule>
    <cfRule type="expression" dxfId="597" priority="8">
      <formula>$G$45=3</formula>
    </cfRule>
  </conditionalFormatting>
  <conditionalFormatting sqref="F36">
    <cfRule type="containsErrors" dxfId="596" priority="7">
      <formula>ISERROR(F36)</formula>
    </cfRule>
  </conditionalFormatting>
  <conditionalFormatting sqref="F36">
    <cfRule type="containsText" dxfId="595" priority="6" operator="containsText" text="Cliquez ici pour voir la représentation graphique">
      <formula>NOT(ISERROR(SEARCH("Cliquez ici pour voir la représentation graphique",F36)))</formula>
    </cfRule>
  </conditionalFormatting>
  <conditionalFormatting sqref="F39">
    <cfRule type="containsErrors" dxfId="594" priority="5">
      <formula>ISERROR(F39)</formula>
    </cfRule>
  </conditionalFormatting>
  <conditionalFormatting sqref="F39">
    <cfRule type="containsText" dxfId="593" priority="4" operator="containsText" text="Cliquez ici pour voir la représentation graphique">
      <formula>NOT(ISERROR(SEARCH("Cliquez ici pour voir la représentation graphique",F39)))</formula>
    </cfRule>
  </conditionalFormatting>
  <conditionalFormatting sqref="F42">
    <cfRule type="containsErrors" dxfId="592" priority="3">
      <formula>ISERROR(F42)</formula>
    </cfRule>
  </conditionalFormatting>
  <conditionalFormatting sqref="F42">
    <cfRule type="containsText" dxfId="591" priority="2" operator="containsText" text="Cliquez ici pour voir la représentation graphique">
      <formula>NOT(ISERROR(SEARCH("Cliquez ici pour voir la représentation graphique",F42)))</formula>
    </cfRule>
  </conditionalFormatting>
  <dataValidations count="10">
    <dataValidation type="list" allowBlank="1" showInputMessage="1" showErrorMessage="1" prompt="Sélectionner dans la liste déroulante." sqref="F43 F37 F33 F40:F41 F29:F30">
      <formula1>"OUI,NON"</formula1>
    </dataValidation>
    <dataValidation type="list" allowBlank="1" showInputMessage="1" showErrorMessage="1" sqref="I14">
      <formula1>"Médecin traitant , praticien hospitalier"</formula1>
    </dataValidation>
    <dataValidation type="list" allowBlank="1" showInputMessage="1" showErrorMessage="1" sqref="I17">
      <formula1>"Première demande SSIAD renforcé, renouvellement SSIAD renforcé"</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allowBlank="1" showErrorMessage="1" prompt="Sélectionner dans la liste déroulante." sqref="F51:F56"/>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type="decimal" allowBlank="1" showInputMessage="1" showErrorMessage="1" sqref="I25">
      <formula1>1</formula1>
      <formula2>12</formula2>
    </dataValidation>
    <dataValidation allowBlank="1" showInputMessage="1" showErrorMessage="1" prompt="Sélectionner dans la liste déroulante." sqref="F28"/>
  </dataValidations>
  <printOptions horizontalCentered="1"/>
  <pageMargins left="0" right="0" top="0.15748031496062992" bottom="0" header="0.15748031496062992" footer="0.31496062992125984"/>
  <pageSetup paperSize="9" scale="63"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N182"/>
  <sheetViews>
    <sheetView showGridLines="0" topLeftCell="A7" zoomScale="80" zoomScaleNormal="80" workbookViewId="0">
      <selection activeCell="H30" sqref="H30"/>
    </sheetView>
  </sheetViews>
  <sheetFormatPr baseColWidth="10" defaultColWidth="0" defaultRowHeight="14.4" customHeight="1" zeroHeight="1" x14ac:dyDescent="0.3"/>
  <cols>
    <col min="1" max="1" width="3.6640625" style="5" customWidth="1"/>
    <col min="2" max="2" width="11.44140625" style="5" customWidth="1"/>
    <col min="3" max="3" width="25.88671875" style="5" customWidth="1"/>
    <col min="4" max="4" width="11.44140625" style="5" customWidth="1"/>
    <col min="5" max="5" width="14.6640625" style="5" customWidth="1"/>
    <col min="6" max="7" width="11.44140625" style="5" customWidth="1"/>
    <col min="8" max="8" width="19.6640625" style="5" customWidth="1"/>
    <col min="9" max="13" width="11.44140625" style="5" customWidth="1"/>
    <col min="14" max="14" width="3.6640625" style="5" customWidth="1"/>
    <col min="15" max="16384" width="11.44140625" style="5" hidden="1"/>
  </cols>
  <sheetData>
    <row r="1" spans="2:13" x14ac:dyDescent="0.3"/>
    <row r="2" spans="2:13" x14ac:dyDescent="0.3"/>
    <row r="3" spans="2:13" x14ac:dyDescent="0.3"/>
    <row r="4" spans="2:13" x14ac:dyDescent="0.3"/>
    <row r="5" spans="2:13" x14ac:dyDescent="0.3"/>
    <row r="6" spans="2:13" x14ac:dyDescent="0.3"/>
    <row r="7" spans="2:13" x14ac:dyDescent="0.3"/>
    <row r="8" spans="2:13" x14ac:dyDescent="0.3"/>
    <row r="9" spans="2:13" x14ac:dyDescent="0.3"/>
    <row r="10" spans="2:13" x14ac:dyDescent="0.3"/>
    <row r="11" spans="2:13" ht="15.6" x14ac:dyDescent="0.3">
      <c r="B11" s="89" t="s">
        <v>38</v>
      </c>
      <c r="C11" s="89"/>
      <c r="D11" s="89"/>
      <c r="E11" s="89"/>
      <c r="F11" s="89"/>
      <c r="G11" s="89"/>
      <c r="H11" s="89"/>
      <c r="I11" s="89"/>
      <c r="J11" s="89"/>
      <c r="K11" s="89"/>
      <c r="L11" s="89"/>
      <c r="M11" s="89"/>
    </row>
    <row r="12" spans="2:13" x14ac:dyDescent="0.3">
      <c r="B12" s="3"/>
      <c r="C12" s="3"/>
      <c r="D12" s="65"/>
      <c r="E12" s="65"/>
      <c r="F12" s="3"/>
      <c r="G12" s="3"/>
      <c r="H12" s="3"/>
      <c r="I12" s="3"/>
      <c r="J12" s="3"/>
      <c r="K12" s="3"/>
      <c r="L12" s="3"/>
      <c r="M12" s="3"/>
    </row>
    <row r="13" spans="2:13" ht="15.6" x14ac:dyDescent="0.3">
      <c r="B13" s="65" t="s">
        <v>12</v>
      </c>
      <c r="C13" s="73"/>
      <c r="D13" s="65"/>
      <c r="E13" s="65"/>
      <c r="F13" s="47"/>
      <c r="G13" s="47"/>
      <c r="H13" s="47"/>
      <c r="I13" s="47"/>
      <c r="J13" s="47"/>
      <c r="K13" s="47"/>
      <c r="L13" s="47"/>
      <c r="M13" s="47"/>
    </row>
    <row r="14" spans="2:13" ht="14.4" customHeight="1" x14ac:dyDescent="0.3">
      <c r="B14" s="65" t="s">
        <v>49</v>
      </c>
      <c r="C14" s="87" t="str">
        <f>IF(C13&lt;60,"place PH, moins de 60 ans","place PA, plus de 60 ans")</f>
        <v>place PH, moins de 60 ans</v>
      </c>
      <c r="D14" s="65"/>
      <c r="E14" s="65"/>
      <c r="F14" s="48"/>
      <c r="G14" s="65"/>
      <c r="H14" s="65" t="s">
        <v>27</v>
      </c>
      <c r="I14" s="111"/>
      <c r="J14" s="113"/>
      <c r="K14" s="49"/>
      <c r="L14" s="49"/>
      <c r="M14" s="49"/>
    </row>
    <row r="15" spans="2:13" x14ac:dyDescent="0.3">
      <c r="B15" s="65" t="s">
        <v>53</v>
      </c>
      <c r="C15" s="74"/>
      <c r="D15" s="65"/>
      <c r="E15" s="65"/>
      <c r="F15" s="8" t="s">
        <v>35</v>
      </c>
      <c r="G15" s="65"/>
      <c r="H15" s="65"/>
      <c r="I15" s="111"/>
      <c r="J15" s="112"/>
      <c r="K15" s="113"/>
      <c r="L15" s="49"/>
      <c r="M15" s="49"/>
    </row>
    <row r="16" spans="2:13" x14ac:dyDescent="0.3">
      <c r="B16" s="65" t="s">
        <v>54</v>
      </c>
      <c r="C16" s="74" t="s">
        <v>57</v>
      </c>
      <c r="D16" s="65"/>
      <c r="E16" s="65"/>
      <c r="F16" s="21"/>
      <c r="G16" s="49"/>
      <c r="H16" s="50"/>
      <c r="I16" s="25"/>
      <c r="J16" s="25"/>
      <c r="K16" s="25"/>
      <c r="L16" s="25"/>
      <c r="M16" s="25"/>
    </row>
    <row r="17" spans="2:13" ht="16.8" customHeight="1" x14ac:dyDescent="0.3">
      <c r="B17" s="65"/>
      <c r="C17" s="65"/>
      <c r="D17" s="21"/>
      <c r="E17" s="21"/>
      <c r="F17" s="21"/>
      <c r="G17" s="49"/>
      <c r="H17" s="65" t="s">
        <v>28</v>
      </c>
      <c r="I17" s="111"/>
      <c r="J17" s="112"/>
      <c r="K17" s="113"/>
      <c r="L17" s="25"/>
      <c r="M17" s="25"/>
    </row>
    <row r="18" spans="2:13" x14ac:dyDescent="0.3">
      <c r="B18" s="3"/>
      <c r="C18" s="3"/>
      <c r="D18" s="20"/>
      <c r="E18" s="20"/>
      <c r="F18" s="20"/>
      <c r="H18" s="23"/>
      <c r="I18" s="22"/>
      <c r="J18" s="22"/>
      <c r="K18" s="22"/>
      <c r="L18" s="22"/>
      <c r="M18" s="22"/>
    </row>
    <row r="19" spans="2:13" ht="15.6" x14ac:dyDescent="0.3">
      <c r="B19" s="89" t="s">
        <v>11</v>
      </c>
      <c r="C19" s="89"/>
      <c r="D19" s="89"/>
      <c r="E19" s="89"/>
      <c r="F19" s="89"/>
      <c r="G19" s="89"/>
      <c r="H19" s="89"/>
      <c r="I19" s="89"/>
      <c r="J19" s="89"/>
      <c r="K19" s="89"/>
      <c r="L19" s="89"/>
      <c r="M19" s="89"/>
    </row>
    <row r="20" spans="2:13" s="6" customFormat="1" x14ac:dyDescent="0.3">
      <c r="B20" s="31"/>
      <c r="C20" s="32"/>
      <c r="D20" s="32"/>
      <c r="E20" s="9"/>
      <c r="F20" s="9"/>
      <c r="G20" s="10"/>
      <c r="H20" s="10"/>
      <c r="I20" s="10"/>
      <c r="J20" s="10"/>
      <c r="K20" s="10"/>
      <c r="L20" s="10"/>
      <c r="M20" s="10"/>
    </row>
    <row r="21" spans="2:13" s="6" customFormat="1" x14ac:dyDescent="0.3">
      <c r="B21" s="27" t="s">
        <v>29</v>
      </c>
      <c r="C21" s="8"/>
      <c r="D21" s="32"/>
      <c r="E21" s="9"/>
      <c r="F21" s="9"/>
      <c r="G21" s="10"/>
      <c r="H21" s="27" t="s">
        <v>30</v>
      </c>
      <c r="I21" s="10"/>
      <c r="J21" s="10"/>
      <c r="K21" s="10"/>
      <c r="L21" s="10"/>
      <c r="M21" s="10"/>
    </row>
    <row r="22" spans="2:13" s="6" customFormat="1" x14ac:dyDescent="0.3">
      <c r="B22" s="8" t="s">
        <v>25</v>
      </c>
      <c r="C22" s="8"/>
      <c r="D22" s="32"/>
      <c r="E22" s="33"/>
      <c r="F22" s="9"/>
      <c r="G22" s="10"/>
      <c r="H22" s="8" t="s">
        <v>52</v>
      </c>
      <c r="I22" s="10"/>
      <c r="J22" s="121"/>
      <c r="K22" s="122"/>
      <c r="L22" s="122"/>
      <c r="M22" s="122"/>
    </row>
    <row r="23" spans="2:13" x14ac:dyDescent="0.3">
      <c r="B23" s="8" t="s">
        <v>36</v>
      </c>
      <c r="C23" s="7"/>
      <c r="D23" s="7"/>
      <c r="E23" s="33"/>
      <c r="F23" s="9"/>
      <c r="G23" s="44"/>
      <c r="H23" s="8" t="s">
        <v>50</v>
      </c>
      <c r="I23" s="44"/>
      <c r="J23" s="44"/>
      <c r="K23" s="44"/>
      <c r="L23" s="44"/>
      <c r="M23" s="53"/>
    </row>
    <row r="24" spans="2:13" x14ac:dyDescent="0.3">
      <c r="B24" s="8"/>
      <c r="C24" s="7"/>
      <c r="D24" s="7"/>
      <c r="E24" s="7"/>
      <c r="F24" s="20"/>
      <c r="G24" s="44"/>
      <c r="H24" s="8"/>
      <c r="I24" s="44"/>
      <c r="J24" s="44"/>
      <c r="K24" s="44"/>
      <c r="L24" s="44"/>
      <c r="M24" s="44"/>
    </row>
    <row r="25" spans="2:13" x14ac:dyDescent="0.3">
      <c r="B25" s="8"/>
      <c r="C25" s="7"/>
      <c r="D25" s="8"/>
      <c r="E25" s="71"/>
      <c r="F25" s="8" t="s">
        <v>82</v>
      </c>
      <c r="G25" s="44"/>
      <c r="H25" s="44"/>
      <c r="I25" s="70"/>
      <c r="J25" s="44"/>
      <c r="K25" s="44"/>
      <c r="L25" s="44"/>
      <c r="M25" s="44"/>
    </row>
    <row r="26" spans="2:13" x14ac:dyDescent="0.3">
      <c r="B26" s="8"/>
      <c r="C26" s="7"/>
      <c r="D26" s="7"/>
      <c r="E26" s="7"/>
      <c r="F26" s="7"/>
      <c r="G26" s="44"/>
      <c r="H26" s="44"/>
      <c r="I26" s="44"/>
      <c r="J26" s="44"/>
      <c r="K26" s="44"/>
      <c r="L26" s="44"/>
      <c r="M26" s="44"/>
    </row>
    <row r="27" spans="2:13" ht="15.6" x14ac:dyDescent="0.3">
      <c r="B27" s="89" t="s">
        <v>33</v>
      </c>
      <c r="C27" s="89"/>
      <c r="D27" s="89"/>
      <c r="E27" s="89"/>
      <c r="F27" s="89"/>
      <c r="G27" s="89"/>
      <c r="H27" s="89"/>
      <c r="I27" s="89"/>
      <c r="J27" s="89"/>
      <c r="K27" s="89"/>
      <c r="L27" s="89"/>
      <c r="M27" s="89"/>
    </row>
    <row r="28" spans="2:13" x14ac:dyDescent="0.3">
      <c r="B28" s="8"/>
      <c r="C28" s="7"/>
      <c r="D28" s="7"/>
      <c r="E28" s="7"/>
      <c r="F28" s="25"/>
      <c r="G28" s="7"/>
      <c r="H28" s="44"/>
      <c r="I28" s="44"/>
      <c r="J28" s="44"/>
      <c r="K28" s="44"/>
      <c r="L28" s="44"/>
      <c r="M28" s="44"/>
    </row>
    <row r="29" spans="2:13" x14ac:dyDescent="0.3">
      <c r="B29" s="123" t="s">
        <v>55</v>
      </c>
      <c r="C29" s="123"/>
      <c r="D29" s="123"/>
      <c r="E29" s="124"/>
      <c r="F29" s="11"/>
      <c r="G29" s="44"/>
      <c r="H29" s="44"/>
      <c r="I29" s="44"/>
      <c r="J29" s="44"/>
      <c r="K29" s="44"/>
      <c r="L29" s="44"/>
      <c r="M29" s="44"/>
    </row>
    <row r="30" spans="2:13" x14ac:dyDescent="0.3">
      <c r="B30" s="123" t="s">
        <v>62</v>
      </c>
      <c r="C30" s="123"/>
      <c r="D30" s="123"/>
      <c r="E30" s="124"/>
      <c r="F30" s="11"/>
      <c r="G30" s="44"/>
      <c r="H30" s="44"/>
      <c r="I30" s="44"/>
      <c r="J30" s="44"/>
      <c r="K30" s="44"/>
      <c r="L30" s="44"/>
      <c r="M30" s="44"/>
    </row>
    <row r="31" spans="2:13" ht="14.4" customHeight="1" x14ac:dyDescent="0.3">
      <c r="B31" s="114" t="s">
        <v>51</v>
      </c>
      <c r="C31" s="114"/>
      <c r="D31" s="114"/>
      <c r="E31" s="116"/>
      <c r="F31" s="111"/>
      <c r="G31" s="112"/>
      <c r="H31" s="113"/>
      <c r="I31" s="44"/>
      <c r="J31" s="44"/>
      <c r="K31" s="44"/>
      <c r="L31" s="44"/>
      <c r="M31" s="44"/>
    </row>
    <row r="32" spans="2:13" ht="27" customHeight="1" x14ac:dyDescent="0.3">
      <c r="B32" s="114" t="s">
        <v>34</v>
      </c>
      <c r="C32" s="114"/>
      <c r="D32" s="114"/>
      <c r="E32" s="115"/>
      <c r="F32" s="108"/>
      <c r="G32" s="109"/>
      <c r="H32" s="109"/>
      <c r="I32" s="109"/>
      <c r="J32" s="110"/>
      <c r="K32" s="44"/>
      <c r="L32" s="44"/>
      <c r="M32" s="44"/>
    </row>
    <row r="33" spans="2:13" x14ac:dyDescent="0.3">
      <c r="B33" s="8"/>
      <c r="C33" s="7"/>
      <c r="D33" s="7"/>
      <c r="E33" s="7"/>
      <c r="F33" s="8"/>
      <c r="G33" s="8"/>
      <c r="H33" s="8"/>
      <c r="I33" s="44"/>
      <c r="J33" s="44"/>
      <c r="K33" s="44"/>
      <c r="L33" s="44"/>
      <c r="M33" s="44"/>
    </row>
    <row r="34" spans="2:13" ht="15.6" x14ac:dyDescent="0.3">
      <c r="B34" s="89" t="s">
        <v>13</v>
      </c>
      <c r="C34" s="89"/>
      <c r="D34" s="89"/>
      <c r="E34" s="89"/>
      <c r="F34" s="89"/>
      <c r="G34" s="89"/>
      <c r="H34" s="89"/>
      <c r="I34" s="89"/>
      <c r="J34" s="89"/>
      <c r="K34" s="89"/>
      <c r="L34" s="89"/>
      <c r="M34" s="89"/>
    </row>
    <row r="35" spans="2:13" x14ac:dyDescent="0.3">
      <c r="B35" s="8"/>
      <c r="C35" s="7"/>
      <c r="D35" s="12"/>
      <c r="E35" s="12"/>
      <c r="F35" s="12"/>
      <c r="G35" s="12"/>
      <c r="H35" s="12"/>
      <c r="I35" s="12"/>
      <c r="J35" s="12"/>
      <c r="K35" s="12"/>
      <c r="L35" s="12"/>
      <c r="M35" s="12"/>
    </row>
    <row r="36" spans="2:13" ht="42" customHeight="1" x14ac:dyDescent="0.3">
      <c r="B36" s="106" t="s">
        <v>15</v>
      </c>
      <c r="C36" s="106"/>
      <c r="D36" s="106"/>
      <c r="E36" s="107"/>
      <c r="F36" s="44"/>
      <c r="G36" s="44"/>
      <c r="H36" s="44"/>
      <c r="I36" s="44"/>
      <c r="J36" s="44"/>
      <c r="K36" s="44"/>
      <c r="L36" s="44"/>
      <c r="M36" s="44"/>
    </row>
    <row r="37" spans="2:13" x14ac:dyDescent="0.3">
      <c r="B37" s="8" t="s">
        <v>14</v>
      </c>
      <c r="C37" s="7"/>
      <c r="D37" s="7"/>
      <c r="E37" s="7"/>
      <c r="F37" s="36"/>
      <c r="G37" s="44"/>
      <c r="H37" s="44"/>
      <c r="I37" s="44"/>
      <c r="J37" s="44"/>
      <c r="K37" s="44"/>
      <c r="L37" s="44"/>
      <c r="M37" s="44"/>
    </row>
    <row r="38" spans="2:13" x14ac:dyDescent="0.3">
      <c r="B38" s="8"/>
      <c r="C38" s="7"/>
      <c r="D38" s="7"/>
      <c r="E38" s="7"/>
      <c r="F38" s="25"/>
      <c r="G38" s="44"/>
      <c r="H38" s="44"/>
      <c r="I38" s="44"/>
      <c r="J38" s="44"/>
      <c r="K38" s="44"/>
      <c r="L38" s="44"/>
      <c r="M38" s="44"/>
    </row>
    <row r="39" spans="2:13" ht="44.4" customHeight="1" x14ac:dyDescent="0.3">
      <c r="B39" s="106" t="s">
        <v>32</v>
      </c>
      <c r="C39" s="106"/>
      <c r="D39" s="106"/>
      <c r="E39" s="107"/>
      <c r="F39" s="44"/>
      <c r="G39" s="44"/>
      <c r="H39" s="44"/>
      <c r="I39" s="44"/>
      <c r="J39" s="44"/>
      <c r="K39" s="44"/>
      <c r="L39" s="44"/>
      <c r="M39" s="44"/>
    </row>
    <row r="40" spans="2:13" x14ac:dyDescent="0.3">
      <c r="B40" s="8" t="s">
        <v>26</v>
      </c>
      <c r="C40" s="7"/>
      <c r="D40" s="7"/>
      <c r="E40" s="7"/>
      <c r="F40" s="36"/>
      <c r="G40" s="44"/>
      <c r="H40" s="44"/>
      <c r="I40" s="44"/>
      <c r="J40" s="44"/>
      <c r="K40" s="44"/>
      <c r="L40" s="44"/>
      <c r="M40" s="44"/>
    </row>
    <row r="41" spans="2:13" x14ac:dyDescent="0.3">
      <c r="B41" s="8"/>
      <c r="C41" s="7"/>
      <c r="D41" s="7"/>
      <c r="E41" s="7"/>
      <c r="F41" s="7"/>
      <c r="G41" s="44"/>
      <c r="H41" s="44"/>
      <c r="I41" s="44"/>
      <c r="J41" s="44"/>
      <c r="K41" s="44"/>
      <c r="L41" s="44"/>
      <c r="M41" s="44"/>
    </row>
    <row r="42" spans="2:13" ht="41.4" customHeight="1" x14ac:dyDescent="0.3">
      <c r="B42" s="106" t="s">
        <v>31</v>
      </c>
      <c r="C42" s="106"/>
      <c r="D42" s="106"/>
      <c r="E42" s="107"/>
      <c r="F42" s="43"/>
      <c r="G42" s="43"/>
      <c r="H42" s="43"/>
      <c r="I42" s="43"/>
      <c r="J42" s="43"/>
      <c r="K42" s="43"/>
      <c r="L42" s="43"/>
      <c r="M42" s="43"/>
    </row>
    <row r="43" spans="2:13" x14ac:dyDescent="0.3">
      <c r="B43" s="8" t="s">
        <v>39</v>
      </c>
      <c r="C43" s="7"/>
      <c r="D43" s="7"/>
      <c r="E43" s="7"/>
      <c r="F43" s="117"/>
      <c r="G43" s="43"/>
      <c r="H43" s="43"/>
      <c r="I43" s="43"/>
      <c r="J43" s="43"/>
      <c r="K43" s="43"/>
      <c r="L43" s="43"/>
      <c r="M43" s="43"/>
    </row>
    <row r="44" spans="2:13" x14ac:dyDescent="0.3">
      <c r="B44" s="8" t="s">
        <v>16</v>
      </c>
      <c r="C44" s="7"/>
      <c r="D44" s="7"/>
      <c r="E44" s="7"/>
      <c r="F44" s="118"/>
      <c r="G44" s="43"/>
      <c r="H44" s="43"/>
      <c r="I44" s="43"/>
      <c r="J44" s="43"/>
      <c r="K44" s="43"/>
      <c r="L44" s="43"/>
      <c r="M44" s="43"/>
    </row>
    <row r="45" spans="2:13" x14ac:dyDescent="0.3">
      <c r="B45" s="8"/>
      <c r="C45" s="7"/>
      <c r="D45" s="7"/>
      <c r="E45" s="7"/>
      <c r="G45" s="51">
        <f>COUNTIF(F37:F44,"NON")</f>
        <v>0</v>
      </c>
      <c r="H45" s="64"/>
      <c r="I45" s="64"/>
      <c r="J45" s="64"/>
      <c r="K45" s="64"/>
      <c r="L45" s="64"/>
      <c r="M45" s="64"/>
    </row>
    <row r="46" spans="2:13" hidden="1" x14ac:dyDescent="0.3">
      <c r="B46" s="8" t="s">
        <v>0</v>
      </c>
      <c r="C46" s="7"/>
      <c r="D46" s="7"/>
      <c r="E46" s="7"/>
      <c r="F46" s="28" t="s">
        <v>2</v>
      </c>
      <c r="G46" s="103"/>
      <c r="H46" s="104"/>
      <c r="I46" s="104"/>
      <c r="J46" s="104"/>
      <c r="K46" s="104"/>
      <c r="L46" s="104"/>
      <c r="M46" s="105"/>
    </row>
    <row r="47" spans="2:13" x14ac:dyDescent="0.3">
      <c r="B47" s="8"/>
      <c r="C47" s="7"/>
      <c r="D47" s="7"/>
      <c r="E47" s="7"/>
      <c r="F47" s="7"/>
      <c r="G47" s="51">
        <f>COUNTBLANK(F37)+COUNTBLANK(F40)+COUNTBLANK(F43)</f>
        <v>3</v>
      </c>
      <c r="H47" s="64"/>
      <c r="I47" s="64"/>
      <c r="J47" s="64"/>
      <c r="K47" s="64"/>
      <c r="L47" s="64"/>
      <c r="M47" s="64"/>
    </row>
    <row r="48" spans="2:13" x14ac:dyDescent="0.3">
      <c r="B48" s="8"/>
      <c r="C48" s="7"/>
      <c r="D48" s="7"/>
      <c r="E48" s="7"/>
      <c r="F48" s="7"/>
      <c r="G48" s="43"/>
      <c r="H48" s="43"/>
      <c r="I48" s="43"/>
      <c r="J48" s="43"/>
      <c r="K48" s="43"/>
      <c r="L48" s="43"/>
      <c r="M48" s="43"/>
    </row>
    <row r="49" spans="2:13" ht="22.95" customHeight="1" x14ac:dyDescent="0.3">
      <c r="B49" s="12" t="s">
        <v>43</v>
      </c>
      <c r="F49" s="56"/>
      <c r="G49" s="43"/>
      <c r="H49" s="43"/>
      <c r="I49" s="43"/>
      <c r="J49" s="43"/>
      <c r="K49" s="43"/>
      <c r="L49" s="43"/>
      <c r="M49" s="43"/>
    </row>
    <row r="50" spans="2:13" ht="22.95" customHeight="1" x14ac:dyDescent="0.3">
      <c r="B50" s="12" t="s">
        <v>46</v>
      </c>
      <c r="F50" s="56"/>
      <c r="G50" s="43"/>
      <c r="H50" s="43"/>
      <c r="I50" s="43"/>
      <c r="J50" s="43"/>
      <c r="K50" s="43"/>
      <c r="L50" s="43"/>
      <c r="M50" s="43"/>
    </row>
    <row r="51" spans="2:13" ht="22.95" customHeight="1" x14ac:dyDescent="0.3">
      <c r="B51" s="12" t="s">
        <v>45</v>
      </c>
      <c r="F51" s="88"/>
      <c r="G51" s="43"/>
      <c r="H51" s="43"/>
      <c r="I51" s="43"/>
      <c r="J51" s="43"/>
      <c r="K51" s="43"/>
      <c r="L51" s="43"/>
      <c r="M51" s="43"/>
    </row>
    <row r="52" spans="2:13" ht="22.95" customHeight="1" x14ac:dyDescent="0.3">
      <c r="B52" s="12"/>
      <c r="F52" s="55"/>
      <c r="G52" s="43"/>
      <c r="H52" s="43"/>
      <c r="I52" s="43"/>
      <c r="J52" s="43"/>
      <c r="K52" s="43"/>
      <c r="L52" s="43"/>
      <c r="M52" s="43"/>
    </row>
    <row r="53" spans="2:13" ht="22.95" customHeight="1" x14ac:dyDescent="0.3">
      <c r="B53" s="40" t="s">
        <v>44</v>
      </c>
      <c r="F53" s="55"/>
      <c r="G53" s="43"/>
      <c r="H53" s="43"/>
      <c r="I53" s="43"/>
      <c r="J53" s="43"/>
      <c r="K53" s="43"/>
      <c r="L53" s="43"/>
      <c r="M53" s="43"/>
    </row>
    <row r="54" spans="2:13" ht="22.95" customHeight="1" x14ac:dyDescent="0.3">
      <c r="B54" s="3" t="s">
        <v>40</v>
      </c>
      <c r="F54" s="54"/>
      <c r="G54" s="43"/>
      <c r="H54" s="39"/>
      <c r="I54" s="43"/>
      <c r="J54" s="43"/>
      <c r="K54" s="43"/>
      <c r="L54" s="43"/>
      <c r="M54" s="43"/>
    </row>
    <row r="55" spans="2:13" ht="22.95" customHeight="1" x14ac:dyDescent="0.3">
      <c r="B55" s="96" t="s">
        <v>41</v>
      </c>
      <c r="C55" s="96"/>
      <c r="D55" s="96"/>
      <c r="E55" s="98"/>
      <c r="F55" s="54"/>
      <c r="G55" s="119" t="s">
        <v>47</v>
      </c>
      <c r="H55" s="120"/>
      <c r="I55" s="120"/>
      <c r="J55" s="102"/>
      <c r="K55" s="102"/>
      <c r="L55" s="102"/>
      <c r="M55" s="102"/>
    </row>
    <row r="56" spans="2:13" ht="22.95" customHeight="1" x14ac:dyDescent="0.3">
      <c r="B56" s="96" t="s">
        <v>42</v>
      </c>
      <c r="C56" s="96"/>
      <c r="D56" s="96"/>
      <c r="E56" s="98"/>
      <c r="F56" s="54"/>
      <c r="G56" s="119" t="s">
        <v>48</v>
      </c>
      <c r="H56" s="120"/>
      <c r="I56" s="120"/>
      <c r="J56" s="102"/>
      <c r="K56" s="102"/>
      <c r="L56" s="102"/>
      <c r="M56" s="102"/>
    </row>
    <row r="57" spans="2:13" ht="97.8" customHeight="1" x14ac:dyDescent="0.3">
      <c r="B57" s="102"/>
      <c r="C57" s="102"/>
      <c r="D57" s="102"/>
      <c r="E57" s="102"/>
    </row>
    <row r="58" spans="2:13" x14ac:dyDescent="0.3"/>
    <row r="59" spans="2:13" x14ac:dyDescent="0.3"/>
    <row r="60" spans="2:13" x14ac:dyDescent="0.3"/>
    <row r="61" spans="2:13" x14ac:dyDescent="0.3"/>
    <row r="62" spans="2:13" x14ac:dyDescent="0.3"/>
    <row r="63" spans="2:13" x14ac:dyDescent="0.3"/>
    <row r="64" spans="2:13"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hidden="1" x14ac:dyDescent="0.3"/>
    <row r="87" hidden="1" x14ac:dyDescent="0.3"/>
    <row r="88" hidden="1" x14ac:dyDescent="0.3"/>
    <row r="89" hidden="1" x14ac:dyDescent="0.3"/>
    <row r="90" hidden="1" x14ac:dyDescent="0.3"/>
    <row r="91" hidden="1" x14ac:dyDescent="0.3"/>
    <row r="92" hidden="1" x14ac:dyDescent="0.3"/>
    <row r="93" x14ac:dyDescent="0.3"/>
    <row r="94" x14ac:dyDescent="0.3"/>
    <row r="95" ht="14.4" customHeight="1" x14ac:dyDescent="0.3"/>
    <row r="96"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ht="14.4" customHeight="1" x14ac:dyDescent="0.3"/>
    <row r="130" ht="14.4" customHeight="1" x14ac:dyDescent="0.3"/>
    <row r="131" ht="14.4" customHeight="1" x14ac:dyDescent="0.3"/>
    <row r="132" ht="14.4" customHeight="1" x14ac:dyDescent="0.3"/>
    <row r="133" ht="14.4" customHeight="1" x14ac:dyDescent="0.3"/>
    <row r="134" ht="14.4" customHeight="1" x14ac:dyDescent="0.3"/>
    <row r="135" ht="14.4" customHeight="1" x14ac:dyDescent="0.3"/>
    <row r="136" ht="14.4" customHeight="1" x14ac:dyDescent="0.3"/>
    <row r="137" ht="14.4" customHeight="1" x14ac:dyDescent="0.3"/>
    <row r="138" ht="14.4" customHeight="1" x14ac:dyDescent="0.3"/>
    <row r="139" ht="14.4" customHeight="1" x14ac:dyDescent="0.3"/>
    <row r="140" ht="14.4" customHeight="1" x14ac:dyDescent="0.3"/>
    <row r="141" ht="14.4" customHeight="1" x14ac:dyDescent="0.3"/>
    <row r="142" ht="14.4" customHeight="1" x14ac:dyDescent="0.3"/>
    <row r="143" ht="14.4" customHeight="1" x14ac:dyDescent="0.3"/>
    <row r="144" ht="14.4" customHeight="1" x14ac:dyDescent="0.3"/>
    <row r="145" ht="14.4" customHeight="1" x14ac:dyDescent="0.3"/>
    <row r="146" ht="14.4" customHeight="1" x14ac:dyDescent="0.3"/>
    <row r="147" ht="14.4" customHeight="1" x14ac:dyDescent="0.3"/>
    <row r="148" ht="14.4" customHeight="1" x14ac:dyDescent="0.3"/>
    <row r="149" ht="14.4" customHeight="1" x14ac:dyDescent="0.3"/>
    <row r="150" ht="14.4" customHeight="1" x14ac:dyDescent="0.3"/>
    <row r="151" ht="14.4" customHeight="1" x14ac:dyDescent="0.3"/>
    <row r="152" ht="14.4" customHeight="1" x14ac:dyDescent="0.3"/>
    <row r="153" ht="14.4" customHeight="1" x14ac:dyDescent="0.3"/>
    <row r="154" ht="14.4" customHeight="1" x14ac:dyDescent="0.3"/>
    <row r="155" ht="14.4" customHeight="1" x14ac:dyDescent="0.3"/>
    <row r="156" ht="14.4" customHeight="1" x14ac:dyDescent="0.3"/>
    <row r="157" ht="14.4" customHeight="1" x14ac:dyDescent="0.3"/>
    <row r="158" ht="14.4" customHeight="1" x14ac:dyDescent="0.3"/>
    <row r="159" ht="14.4" customHeight="1" x14ac:dyDescent="0.3"/>
    <row r="160" ht="14.4" customHeight="1" x14ac:dyDescent="0.3"/>
    <row r="161" ht="14.4" customHeight="1" x14ac:dyDescent="0.3"/>
    <row r="162" ht="14.4" customHeight="1" x14ac:dyDescent="0.3"/>
    <row r="163" ht="14.4" customHeight="1" x14ac:dyDescent="0.3"/>
    <row r="164" ht="14.4" customHeight="1" x14ac:dyDescent="0.3"/>
    <row r="165" ht="14.4" customHeight="1" x14ac:dyDescent="0.3"/>
    <row r="166" ht="14.4" customHeight="1" x14ac:dyDescent="0.3"/>
    <row r="167" ht="14.4" customHeight="1" x14ac:dyDescent="0.3"/>
    <row r="168" ht="14.4" customHeight="1" x14ac:dyDescent="0.3"/>
    <row r="169" ht="14.4" customHeight="1" x14ac:dyDescent="0.3"/>
    <row r="170" ht="14.4" customHeight="1" x14ac:dyDescent="0.3"/>
    <row r="171" ht="14.4" customHeight="1" x14ac:dyDescent="0.3"/>
    <row r="172" ht="14.4" customHeight="1" x14ac:dyDescent="0.3"/>
    <row r="173" ht="14.4" customHeight="1" x14ac:dyDescent="0.3"/>
    <row r="174" ht="14.4" customHeight="1" x14ac:dyDescent="0.3"/>
    <row r="175" ht="14.4" customHeight="1" x14ac:dyDescent="0.3"/>
    <row r="176" ht="14.4" customHeight="1" x14ac:dyDescent="0.3"/>
    <row r="177" ht="14.4" customHeight="1" x14ac:dyDescent="0.3"/>
    <row r="178" ht="14.4" customHeight="1" x14ac:dyDescent="0.3"/>
    <row r="179" ht="14.4" customHeight="1" x14ac:dyDescent="0.3"/>
    <row r="180" ht="14.4" customHeight="1" x14ac:dyDescent="0.3"/>
    <row r="181" ht="14.4" customHeight="1" x14ac:dyDescent="0.3"/>
    <row r="182" ht="14.4" customHeight="1" x14ac:dyDescent="0.3"/>
  </sheetData>
  <sheetProtection password="C17C" sheet="1" objects="1" scenarios="1"/>
  <dataConsolidate/>
  <mergeCells count="25">
    <mergeCell ref="B32:E32"/>
    <mergeCell ref="F32:J32"/>
    <mergeCell ref="B11:M11"/>
    <mergeCell ref="I14:J14"/>
    <mergeCell ref="I15:K15"/>
    <mergeCell ref="I17:K17"/>
    <mergeCell ref="B19:M19"/>
    <mergeCell ref="J22:M22"/>
    <mergeCell ref="B27:M27"/>
    <mergeCell ref="B29:E29"/>
    <mergeCell ref="B30:E30"/>
    <mergeCell ref="B31:E31"/>
    <mergeCell ref="F31:H31"/>
    <mergeCell ref="B57:E57"/>
    <mergeCell ref="B34:M34"/>
    <mergeCell ref="B36:E36"/>
    <mergeCell ref="B39:E39"/>
    <mergeCell ref="B42:E42"/>
    <mergeCell ref="F43:F44"/>
    <mergeCell ref="G46:M46"/>
    <mergeCell ref="B55:E55"/>
    <mergeCell ref="G55:I55"/>
    <mergeCell ref="J55:M56"/>
    <mergeCell ref="B56:E56"/>
    <mergeCell ref="G56:I56"/>
  </mergeCells>
  <conditionalFormatting sqref="G42">
    <cfRule type="containsErrors" dxfId="590" priority="31">
      <formula>ISERROR(G42)</formula>
    </cfRule>
  </conditionalFormatting>
  <conditionalFormatting sqref="G42">
    <cfRule type="containsText" dxfId="589" priority="30" operator="containsText" text="Cliquez ici pour voir la représentation graphique">
      <formula>NOT(ISERROR(SEARCH("Cliquez ici pour voir la représentation graphique",G42)))</formula>
    </cfRule>
  </conditionalFormatting>
  <conditionalFormatting sqref="G38">
    <cfRule type="containsErrors" dxfId="588" priority="29">
      <formula>ISERROR(G38)</formula>
    </cfRule>
  </conditionalFormatting>
  <conditionalFormatting sqref="G38">
    <cfRule type="containsText" dxfId="587" priority="28" operator="containsText" text="Cliquez ici pour voir la représentation graphique">
      <formula>NOT(ISERROR(SEARCH("Cliquez ici pour voir la représentation graphique",G38)))</formula>
    </cfRule>
  </conditionalFormatting>
  <conditionalFormatting sqref="G38">
    <cfRule type="cellIs" dxfId="586" priority="27" operator="equal">
      <formula>"NON"</formula>
    </cfRule>
  </conditionalFormatting>
  <conditionalFormatting sqref="J22">
    <cfRule type="containsErrors" dxfId="585" priority="23">
      <formula>ISERROR(J22)</formula>
    </cfRule>
  </conditionalFormatting>
  <conditionalFormatting sqref="J22">
    <cfRule type="containsText" dxfId="584" priority="22" operator="containsText" text="Cliquez ici pour voir la représentation graphique">
      <formula>NOT(ISERROR(SEARCH("Cliquez ici pour voir la représentation graphique",J22)))</formula>
    </cfRule>
  </conditionalFormatting>
  <conditionalFormatting sqref="J22">
    <cfRule type="cellIs" dxfId="583" priority="21" operator="equal">
      <formula>"NON"</formula>
    </cfRule>
  </conditionalFormatting>
  <conditionalFormatting sqref="M23">
    <cfRule type="containsErrors" dxfId="582" priority="26">
      <formula>ISERROR(M23)</formula>
    </cfRule>
  </conditionalFormatting>
  <conditionalFormatting sqref="M23">
    <cfRule type="containsText" dxfId="581" priority="25" operator="containsText" text="Cliquez ici pour voir la représentation graphique">
      <formula>NOT(ISERROR(SEARCH("Cliquez ici pour voir la représentation graphique",M23)))</formula>
    </cfRule>
  </conditionalFormatting>
  <conditionalFormatting sqref="M23">
    <cfRule type="cellIs" dxfId="580" priority="24" operator="equal">
      <formula>"NON"</formula>
    </cfRule>
  </conditionalFormatting>
  <conditionalFormatting sqref="I25">
    <cfRule type="containsErrors" dxfId="579" priority="20">
      <formula>ISERROR(I25)</formula>
    </cfRule>
  </conditionalFormatting>
  <conditionalFormatting sqref="I25">
    <cfRule type="containsText" dxfId="578" priority="19" operator="containsText" text="Cliquez ici pour voir la représentation graphique">
      <formula>NOT(ISERROR(SEARCH("Cliquez ici pour voir la représentation graphique",I25)))</formula>
    </cfRule>
  </conditionalFormatting>
  <conditionalFormatting sqref="I25">
    <cfRule type="cellIs" dxfId="577" priority="18" operator="equal">
      <formula>"NON"</formula>
    </cfRule>
  </conditionalFormatting>
  <conditionalFormatting sqref="G40">
    <cfRule type="containsErrors" dxfId="576" priority="17">
      <formula>ISERROR(G40)</formula>
    </cfRule>
  </conditionalFormatting>
  <conditionalFormatting sqref="G40">
    <cfRule type="containsText" dxfId="575" priority="16" operator="containsText" text="Cliquez ici pour voir la représentation graphique">
      <formula>NOT(ISERROR(SEARCH("Cliquez ici pour voir la représentation graphique",G40)))</formula>
    </cfRule>
  </conditionalFormatting>
  <conditionalFormatting sqref="G40">
    <cfRule type="cellIs" dxfId="574" priority="15" operator="equal">
      <formula>"NON"</formula>
    </cfRule>
  </conditionalFormatting>
  <conditionalFormatting sqref="G36">
    <cfRule type="containsErrors" dxfId="573" priority="14">
      <formula>ISERROR(G36)</formula>
    </cfRule>
  </conditionalFormatting>
  <conditionalFormatting sqref="G36">
    <cfRule type="containsText" dxfId="572" priority="13" operator="containsText" text="Cliquez ici pour voir la représentation graphique">
      <formula>NOT(ISERROR(SEARCH("Cliquez ici pour voir la représentation graphique",G36)))</formula>
    </cfRule>
  </conditionalFormatting>
  <conditionalFormatting sqref="G39">
    <cfRule type="containsErrors" dxfId="571" priority="12">
      <formula>ISERROR(G39)</formula>
    </cfRule>
  </conditionalFormatting>
  <conditionalFormatting sqref="G39">
    <cfRule type="containsText" dxfId="570" priority="11" operator="containsText" text="Cliquez ici pour voir la représentation graphique">
      <formula>NOT(ISERROR(SEARCH("Cliquez ici pour voir la représentation graphique",G39)))</formula>
    </cfRule>
  </conditionalFormatting>
  <conditionalFormatting sqref="B15:C15">
    <cfRule type="expression" dxfId="569" priority="10">
      <formula>$C$14="place PH, moins de 60 ans"</formula>
    </cfRule>
  </conditionalFormatting>
  <conditionalFormatting sqref="B16:C16">
    <cfRule type="expression" dxfId="568" priority="9">
      <formula>$C$14="place PA, plus de 60 ans"</formula>
    </cfRule>
  </conditionalFormatting>
  <conditionalFormatting sqref="B49:I56">
    <cfRule type="expression" dxfId="567" priority="1">
      <formula>$G$47&gt;=1</formula>
    </cfRule>
    <cfRule type="expression" dxfId="566" priority="8">
      <formula>$G$45=3</formula>
    </cfRule>
  </conditionalFormatting>
  <conditionalFormatting sqref="F36">
    <cfRule type="containsErrors" dxfId="565" priority="7">
      <formula>ISERROR(F36)</formula>
    </cfRule>
  </conditionalFormatting>
  <conditionalFormatting sqref="F36">
    <cfRule type="containsText" dxfId="564" priority="6" operator="containsText" text="Cliquez ici pour voir la représentation graphique">
      <formula>NOT(ISERROR(SEARCH("Cliquez ici pour voir la représentation graphique",F36)))</formula>
    </cfRule>
  </conditionalFormatting>
  <conditionalFormatting sqref="F39">
    <cfRule type="containsErrors" dxfId="563" priority="5">
      <formula>ISERROR(F39)</formula>
    </cfRule>
  </conditionalFormatting>
  <conditionalFormatting sqref="F39">
    <cfRule type="containsText" dxfId="562" priority="4" operator="containsText" text="Cliquez ici pour voir la représentation graphique">
      <formula>NOT(ISERROR(SEARCH("Cliquez ici pour voir la représentation graphique",F39)))</formula>
    </cfRule>
  </conditionalFormatting>
  <conditionalFormatting sqref="F42">
    <cfRule type="containsErrors" dxfId="561" priority="3">
      <formula>ISERROR(F42)</formula>
    </cfRule>
  </conditionalFormatting>
  <conditionalFormatting sqref="F42">
    <cfRule type="containsText" dxfId="560" priority="2" operator="containsText" text="Cliquez ici pour voir la représentation graphique">
      <formula>NOT(ISERROR(SEARCH("Cliquez ici pour voir la représentation graphique",F42)))</formula>
    </cfRule>
  </conditionalFormatting>
  <dataValidations count="10">
    <dataValidation allowBlank="1" showInputMessage="1" showErrorMessage="1" prompt="Sélectionner dans la liste déroulante." sqref="F28"/>
    <dataValidation type="decimal" allowBlank="1" showInputMessage="1" showErrorMessage="1" sqref="I25">
      <formula1>1</formula1>
      <formula2>12</formula2>
    </dataValidation>
    <dataValidation type="list" allowBlank="1" showInputMessage="1" showErrorMessage="1" sqref="C16">
      <formula1>"déficiences intellectuelles, troubles du spectre de l'autisme, handicap psychique, troubles du comportement, polyhandicap,déficience motrice, déficience auditive grave, déficience visuelle grave, personne cérébrolésée, handicap cognitif spécifique "</formula1>
    </dataValidation>
    <dataValidation allowBlank="1" showErrorMessage="1" prompt="Sélectionner dans la liste déroulante." sqref="F51:F56"/>
    <dataValidation type="list" allowBlank="1" showInputMessage="1" showErrorMessage="1" prompt="Sélectionner dans la liste déroulante." sqref="F31">
      <formula1>"appareil locomoteur, dermatologiques, digestives, hormonales dont diabète, neurologiques/neurodégénératives, respiratoires, urinaires dont incontinence, cancer, perte d'autonomie, troubles psychiatriques, autres"</formula1>
    </dataValidation>
    <dataValidation type="list" allowBlank="1" showInputMessage="1" showErrorMessage="1" sqref="I15:K15">
      <formula1>"médecin traitant, structure d'aide à domicile, personne accompagnée, famille/aidant, autre SSIAD, CLIC, Equipe d'appui, ESA, HaD, IDEL, MAIA, PFR, structure sanitaire, équipe de soins palliatifs, équipe APA, MDPH, SAMSAH, autre ESMS"</formula1>
    </dataValidation>
    <dataValidation type="list" allowBlank="1" showInputMessage="1" showErrorMessage="1" sqref="J22:M22">
      <mc:AlternateContent xmlns:x12ac="http://schemas.microsoft.com/office/spreadsheetml/2011/1/ac" xmlns:mc="http://schemas.openxmlformats.org/markup-compatibility/2006">
        <mc:Choice Requires="x12ac">
          <x12ac:list xml:space="preserve">accompagnement renforcé nécessaire , accompagnement classique non renforcé," relais vers un autre acteur de la prise en charge (Had, etc…)", décès </x12ac:list>
        </mc:Choice>
        <mc:Fallback>
          <formula1>"accompagnement renforcé nécessaire , accompagnement classique non renforcé, relais vers un autre acteur de la prise en charge (Had, etc…), décès "</formula1>
        </mc:Fallback>
      </mc:AlternateContent>
    </dataValidation>
    <dataValidation type="list" allowBlank="1" showInputMessage="1" showErrorMessage="1" sqref="I17">
      <formula1>"Première demande SSIAD renforcé, renouvellement SSIAD renforcé"</formula1>
    </dataValidation>
    <dataValidation type="list" allowBlank="1" showInputMessage="1" showErrorMessage="1" sqref="I14">
      <formula1>"Médecin traitant , praticien hospitalier"</formula1>
    </dataValidation>
    <dataValidation type="list" allowBlank="1" showInputMessage="1" showErrorMessage="1" prompt="Sélectionner dans la liste déroulante." sqref="F43 F37 F33 F40:F41 F29:F30">
      <formula1>"OUI,NON"</formula1>
    </dataValidation>
  </dataValidations>
  <printOptions horizontalCentered="1"/>
  <pageMargins left="0" right="0" top="0.15748031496062992" bottom="0" header="0.15748031496062992" footer="0.31496062992125984"/>
  <pageSetup paperSize="9" scale="6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26</vt:i4>
      </vt:variant>
    </vt:vector>
  </HeadingPairs>
  <TitlesOfParts>
    <vt:vector size="54" baseType="lpstr">
      <vt:lpstr>Guide remplissage </vt:lpstr>
      <vt:lpstr>Identité du gestionnaire</vt:lpstr>
      <vt:lpstr>Patient 1</vt:lpstr>
      <vt:lpstr>Patient 2</vt:lpstr>
      <vt:lpstr>Patient 3</vt:lpstr>
      <vt:lpstr>Patient 4</vt:lpstr>
      <vt:lpstr>Patient 5</vt:lpstr>
      <vt:lpstr>Patient 6</vt:lpstr>
      <vt:lpstr>Patient 7</vt:lpstr>
      <vt:lpstr>Patient 8</vt:lpstr>
      <vt:lpstr>Patient 9</vt:lpstr>
      <vt:lpstr>Patient 10</vt:lpstr>
      <vt:lpstr>Patient 11</vt:lpstr>
      <vt:lpstr>Patient 12</vt:lpstr>
      <vt:lpstr>Patient 13</vt:lpstr>
      <vt:lpstr>Patient 14</vt:lpstr>
      <vt:lpstr>Patient 15</vt:lpstr>
      <vt:lpstr>Patient 16</vt:lpstr>
      <vt:lpstr>Patient 17</vt:lpstr>
      <vt:lpstr>Patient 18</vt:lpstr>
      <vt:lpstr>Patient 19</vt:lpstr>
      <vt:lpstr>Patient 20</vt:lpstr>
      <vt:lpstr>Patient 21</vt:lpstr>
      <vt:lpstr>Patient 22</vt:lpstr>
      <vt:lpstr>Patient 23</vt:lpstr>
      <vt:lpstr>Patient 24</vt:lpstr>
      <vt:lpstr>Patient 25</vt:lpstr>
      <vt:lpstr>Synthèse</vt:lpstr>
      <vt:lpstr>'Identité du gestionnaire'!Zone_d_impression</vt:lpstr>
      <vt:lpstr>'Patient 1'!Zone_d_impression</vt:lpstr>
      <vt:lpstr>'Patient 10'!Zone_d_impression</vt:lpstr>
      <vt:lpstr>'Patient 11'!Zone_d_impression</vt:lpstr>
      <vt:lpstr>'Patient 12'!Zone_d_impression</vt:lpstr>
      <vt:lpstr>'Patient 13'!Zone_d_impression</vt:lpstr>
      <vt:lpstr>'Patient 14'!Zone_d_impression</vt:lpstr>
      <vt:lpstr>'Patient 15'!Zone_d_impression</vt:lpstr>
      <vt:lpstr>'Patient 16'!Zone_d_impression</vt:lpstr>
      <vt:lpstr>'Patient 17'!Zone_d_impression</vt:lpstr>
      <vt:lpstr>'Patient 18'!Zone_d_impression</vt:lpstr>
      <vt:lpstr>'Patient 19'!Zone_d_impression</vt:lpstr>
      <vt:lpstr>'Patient 2'!Zone_d_impression</vt:lpstr>
      <vt:lpstr>'Patient 20'!Zone_d_impression</vt:lpstr>
      <vt:lpstr>'Patient 21'!Zone_d_impression</vt:lpstr>
      <vt:lpstr>'Patient 22'!Zone_d_impression</vt:lpstr>
      <vt:lpstr>'Patient 23'!Zone_d_impression</vt:lpstr>
      <vt:lpstr>'Patient 24'!Zone_d_impression</vt:lpstr>
      <vt:lpstr>'Patient 25'!Zone_d_impression</vt:lpstr>
      <vt:lpstr>'Patient 3'!Zone_d_impression</vt:lpstr>
      <vt:lpstr>'Patient 4'!Zone_d_impression</vt:lpstr>
      <vt:lpstr>'Patient 5'!Zone_d_impression</vt:lpstr>
      <vt:lpstr>'Patient 6'!Zone_d_impression</vt:lpstr>
      <vt:lpstr>'Patient 7'!Zone_d_impression</vt:lpstr>
      <vt:lpstr>'Patient 8'!Zone_d_impression</vt:lpstr>
      <vt:lpstr>'Patient 9'!Zone_d_impression</vt:lpstr>
    </vt:vector>
  </TitlesOfParts>
  <Company>MSS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PARISOT Florian</cp:lastModifiedBy>
  <cp:lastPrinted>2019-05-13T09:36:27Z</cp:lastPrinted>
  <dcterms:created xsi:type="dcterms:W3CDTF">2014-06-13T12:50:12Z</dcterms:created>
  <dcterms:modified xsi:type="dcterms:W3CDTF">2019-05-16T14:57:20Z</dcterms:modified>
</cp:coreProperties>
</file>